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954"/>
  </bookViews>
  <sheets>
    <sheet name="مؤشرات " sheetId="4" r:id="rId1"/>
    <sheet name="اطوال الطرق " sheetId="37" r:id="rId2"/>
    <sheet name=" جسور وطرق" sheetId="6" r:id="rId3"/>
    <sheet name=" دائمي  ج " sheetId="31" r:id="rId4"/>
    <sheet name="دائمي سنة الصنع ج " sheetId="32" r:id="rId5"/>
    <sheet name="وطني ج  " sheetId="53" r:id="rId6"/>
    <sheet name="وطني سنة الصنع ج" sheetId="48" r:id="rId7"/>
    <sheet name="وطني وقود ج" sheetId="11" r:id="rId8"/>
    <sheet name="وطني +موازي " sheetId="28" r:id="rId9"/>
    <sheet name="وقود وطني+وموازي " sheetId="29" r:id="rId10"/>
    <sheet name="3 لوحات  " sheetId="33" r:id="rId11"/>
    <sheet name="اقليم  ج" sheetId="38" r:id="rId12"/>
    <sheet name="اقليم سنة صنع ج " sheetId="41" r:id="rId13"/>
    <sheet name="اقليم وقود ج (2)" sheetId="42" r:id="rId14"/>
    <sheet name="تراكمي" sheetId="20" r:id="rId15"/>
  </sheets>
  <definedNames>
    <definedName name="_GoBack" localSheetId="10">'3 لوحات  '!#REF!</definedName>
    <definedName name="_xlnm.Print_Area" localSheetId="2">' جسور وطرق'!$A$1:$E$30</definedName>
    <definedName name="_xlnm.Print_Area" localSheetId="3">' دائمي  ج '!$A$1:$G$24</definedName>
    <definedName name="_xlnm.Print_Area" localSheetId="10">'3 لوحات  '!$A$1:$H$24</definedName>
    <definedName name="_xlnm.Print_Area" localSheetId="1">'اطوال الطرق '!$A$1:$F$26</definedName>
    <definedName name="_xlnm.Print_Area" localSheetId="11">'اقليم  ج'!$A$1:$G$13</definedName>
    <definedName name="_xlnm.Print_Area" localSheetId="12">'اقليم سنة صنع ج '!$A$1:$H$29</definedName>
    <definedName name="_xlnm.Print_Area" localSheetId="13">'اقليم وقود ج (2)'!$A$1:$J$10</definedName>
    <definedName name="_xlnm.Print_Area" localSheetId="14">تراكمي!$A$1:$H$29</definedName>
    <definedName name="_xlnm.Print_Area" localSheetId="4">'دائمي سنة الصنع ج '!$A$1:$G$25</definedName>
    <definedName name="_xlnm.Print_Area" localSheetId="0">'مؤشرات '!$A$1:$I$13</definedName>
    <definedName name="_xlnm.Print_Area" localSheetId="8">'وطني +موازي '!$A$1:$I$23</definedName>
    <definedName name="_xlnm.Print_Area" localSheetId="5">'وطني ج  '!$A$1:$H$24</definedName>
    <definedName name="_xlnm.Print_Area" localSheetId="6">'وطني سنة الصنع ج'!$A$1:$H$29</definedName>
    <definedName name="_xlnm.Print_Area" localSheetId="7">'وطني وقود ج'!$A$1:$I$12</definedName>
    <definedName name="_xlnm.Print_Area" localSheetId="9">'وقود وطني+وموازي '!$A$1:$G$12</definedName>
  </definedNames>
  <calcPr calcId="162913"/>
  <fileRecoveryPr autoRecover="0"/>
</workbook>
</file>

<file path=xl/calcChain.xml><?xml version="1.0" encoding="utf-8"?>
<calcChain xmlns="http://schemas.openxmlformats.org/spreadsheetml/2006/main">
  <c r="C28" i="6" l="1"/>
  <c r="B28" i="6"/>
  <c r="E19" i="37" l="1"/>
  <c r="E18" i="37"/>
  <c r="E16" i="37"/>
  <c r="E13" i="37"/>
  <c r="E12" i="37"/>
  <c r="E11" i="37"/>
  <c r="E10" i="37"/>
  <c r="E9" i="37"/>
  <c r="E8" i="37"/>
  <c r="E6" i="37"/>
  <c r="C21" i="37"/>
  <c r="B21" i="37"/>
  <c r="E21" i="37" l="1"/>
  <c r="E24" i="37" s="1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13" i="6"/>
  <c r="D28" i="6" l="1"/>
  <c r="G28" i="48"/>
  <c r="E28" i="48"/>
  <c r="D28" i="48"/>
  <c r="C28" i="48"/>
  <c r="B28" i="48"/>
  <c r="E8" i="11" l="1"/>
  <c r="E7" i="11"/>
  <c r="D9" i="11"/>
  <c r="C9" i="11"/>
  <c r="E6" i="11" l="1"/>
  <c r="E9" i="11"/>
  <c r="E10" i="11"/>
  <c r="E5" i="11"/>
  <c r="C26" i="20" l="1"/>
  <c r="C27" i="20" s="1"/>
  <c r="B26" i="20"/>
  <c r="B21" i="20"/>
  <c r="B27" i="20" l="1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3" i="20"/>
  <c r="D24" i="20"/>
  <c r="D25" i="20"/>
  <c r="D6" i="20"/>
  <c r="D26" i="20" l="1"/>
  <c r="D21" i="20"/>
  <c r="G14" i="20" l="1"/>
  <c r="D27" i="20"/>
  <c r="G19" i="20"/>
  <c r="G8" i="20"/>
  <c r="G6" i="20"/>
  <c r="G15" i="20"/>
  <c r="G7" i="20"/>
  <c r="G10" i="20"/>
  <c r="G26" i="20"/>
  <c r="G12" i="20"/>
  <c r="G17" i="20"/>
  <c r="G9" i="20"/>
  <c r="G11" i="20"/>
  <c r="G16" i="20"/>
  <c r="G20" i="20"/>
  <c r="G13" i="20"/>
  <c r="G18" i="20"/>
  <c r="C9" i="42"/>
  <c r="D9" i="42"/>
  <c r="E9" i="42"/>
  <c r="F7" i="42"/>
  <c r="F8" i="42"/>
  <c r="B28" i="41"/>
  <c r="C28" i="41"/>
  <c r="D28" i="41"/>
  <c r="B11" i="38"/>
  <c r="C11" i="38"/>
  <c r="D11" i="38"/>
  <c r="D24" i="32"/>
  <c r="F24" i="32"/>
  <c r="E7" i="32"/>
  <c r="E24" i="32" s="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F9" i="42" l="1"/>
  <c r="G21" i="20"/>
  <c r="G27" i="20" s="1"/>
  <c r="F6" i="42" l="1"/>
  <c r="E27" i="41"/>
  <c r="E25" i="41"/>
  <c r="F8" i="33" l="1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7" i="33"/>
  <c r="F25" i="48"/>
  <c r="F24" i="4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E5" i="29"/>
  <c r="E6" i="29"/>
  <c r="E7" i="29"/>
  <c r="E8" i="29"/>
  <c r="E10" i="29"/>
  <c r="F21" i="53"/>
  <c r="F20" i="53"/>
  <c r="F19" i="53"/>
  <c r="F18" i="53"/>
  <c r="F17" i="53"/>
  <c r="F16" i="53"/>
  <c r="F15" i="53"/>
  <c r="F14" i="53"/>
  <c r="F13" i="53"/>
  <c r="F11" i="53"/>
  <c r="F10" i="53"/>
  <c r="F9" i="53"/>
  <c r="F8" i="53"/>
  <c r="F22" i="33" l="1"/>
  <c r="F22" i="28"/>
  <c r="E9" i="29"/>
  <c r="F22" i="53"/>
  <c r="F12" i="53"/>
  <c r="F23" i="53" s="1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8" i="48" l="1"/>
  <c r="E11" i="41"/>
  <c r="E12" i="41"/>
  <c r="E13" i="41"/>
  <c r="E15" i="41"/>
  <c r="E17" i="41"/>
  <c r="E19" i="41"/>
  <c r="E20" i="41"/>
  <c r="E21" i="41"/>
  <c r="E23" i="41"/>
  <c r="E10" i="41"/>
  <c r="E14" i="41"/>
  <c r="E16" i="41"/>
  <c r="E18" i="41"/>
  <c r="E22" i="41"/>
  <c r="E24" i="41"/>
  <c r="E28" i="41" l="1"/>
  <c r="F28" i="41"/>
  <c r="E10" i="38" l="1"/>
  <c r="E8" i="38"/>
  <c r="E9" i="38"/>
  <c r="E11" i="38" l="1"/>
  <c r="G23" i="20"/>
  <c r="G24" i="20"/>
  <c r="G25" i="20"/>
</calcChain>
</file>

<file path=xl/sharedStrings.xml><?xml version="1.0" encoding="utf-8"?>
<sst xmlns="http://schemas.openxmlformats.org/spreadsheetml/2006/main" count="539" uniqueCount="253">
  <si>
    <t xml:space="preserve">جدول (1)                                                                                                                              </t>
  </si>
  <si>
    <t>Table (1)</t>
  </si>
  <si>
    <t>البيان</t>
  </si>
  <si>
    <t xml:space="preserve">Indicators       </t>
  </si>
  <si>
    <t xml:space="preserve"> Number of vehicles</t>
  </si>
  <si>
    <t xml:space="preserve"> longest tiled road (km)</t>
  </si>
  <si>
    <t xml:space="preserve">     </t>
  </si>
  <si>
    <t>جدول (2)</t>
  </si>
  <si>
    <t>Table (2)</t>
  </si>
  <si>
    <t xml:space="preserve">الطرق الثانوية / كم </t>
  </si>
  <si>
    <t xml:space="preserve">المجموع </t>
  </si>
  <si>
    <t>Governorate</t>
  </si>
  <si>
    <t>secondary road (Km)</t>
  </si>
  <si>
    <t>Total</t>
  </si>
  <si>
    <t>نينوى</t>
  </si>
  <si>
    <t>Ninevah</t>
  </si>
  <si>
    <t>كركوك</t>
  </si>
  <si>
    <t>Kirkuk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</si>
  <si>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</si>
  <si>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</si>
  <si>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</si>
  <si>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</si>
  <si>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</si>
  <si>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</si>
  <si>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</si>
  <si>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</si>
  <si>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</si>
  <si>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</si>
  <si>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</si>
  <si>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</si>
  <si>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</si>
  <si>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</si>
  <si>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</si>
  <si>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Najaf</t>
  </si>
  <si>
    <t>القادسية</t>
  </si>
  <si>
    <t>AL- Qadisiya</t>
  </si>
  <si>
    <t>المثنى</t>
  </si>
  <si>
    <t>AL- Muthanna</t>
  </si>
  <si>
    <t>ذي قار</t>
  </si>
  <si>
    <t>Thi- Qar</t>
  </si>
  <si>
    <t>ميسان</t>
  </si>
  <si>
    <t>Missan</t>
  </si>
  <si>
    <t>البصرة</t>
  </si>
  <si>
    <t>Basrah</t>
  </si>
  <si>
    <t>الطرق الحدودية</t>
  </si>
  <si>
    <t>Border road</t>
  </si>
  <si>
    <t>المرور السريع</t>
  </si>
  <si>
    <t>High way</t>
  </si>
  <si>
    <t>المجموع الكلي</t>
  </si>
  <si>
    <t xml:space="preserve">نينوى </t>
  </si>
  <si>
    <t>جدول (3)</t>
  </si>
  <si>
    <t>Table (3)</t>
  </si>
  <si>
    <t xml:space="preserve">أنواع الجسور </t>
  </si>
  <si>
    <t>type of bridges</t>
  </si>
  <si>
    <t>جسر كونكريتي</t>
  </si>
  <si>
    <t xml:space="preserve">جسر حديدي </t>
  </si>
  <si>
    <t xml:space="preserve">Concrete Bridge
</t>
  </si>
  <si>
    <t>an iron bridge</t>
  </si>
  <si>
    <t xml:space="preserve"> </t>
  </si>
  <si>
    <t>+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</si>
  <si>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</si>
  <si>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جدول (4)</t>
  </si>
  <si>
    <t>Table (4)</t>
  </si>
  <si>
    <r>
      <t xml:space="preserve">مواصفات خاصة     </t>
    </r>
    <r>
      <rPr>
        <b/>
        <sz val="14"/>
        <rFont val="Times New Roman"/>
        <family val="1"/>
      </rPr>
      <t/>
    </r>
  </si>
  <si>
    <t xml:space="preserve"> المجموع الكلي   </t>
  </si>
  <si>
    <t xml:space="preserve">الدراجات النارية  </t>
  </si>
  <si>
    <t>passengers vehicles</t>
  </si>
  <si>
    <t xml:space="preserve">Special Specifications </t>
  </si>
  <si>
    <t>Grand total</t>
  </si>
  <si>
    <t>Motorcycle</t>
  </si>
  <si>
    <t>Ninaueh</t>
  </si>
  <si>
    <t xml:space="preserve">                             </t>
  </si>
  <si>
    <t>Salah AL-deen</t>
  </si>
  <si>
    <t>AL-Najaf</t>
  </si>
  <si>
    <t>AL-Qadisiya</t>
  </si>
  <si>
    <t>AL-Muthanna</t>
  </si>
  <si>
    <t>Thi-Qar</t>
  </si>
  <si>
    <t>Maysan</t>
  </si>
  <si>
    <t>AL-Basrah</t>
  </si>
  <si>
    <t>جدول (5)</t>
  </si>
  <si>
    <t>Table (5)</t>
  </si>
  <si>
    <t xml:space="preserve">  مواصفات خاصة</t>
  </si>
  <si>
    <t xml:space="preserve">المجموع الكلي       </t>
  </si>
  <si>
    <t>الدراجات النارية</t>
  </si>
  <si>
    <t xml:space="preserve">Special Specifications  </t>
  </si>
  <si>
    <t>befor 2002</t>
  </si>
  <si>
    <t>المجموع</t>
  </si>
  <si>
    <t>جدول (6)</t>
  </si>
  <si>
    <t>Table (6)</t>
  </si>
  <si>
    <t xml:space="preserve"> مواصفات  خاصة        </t>
  </si>
  <si>
    <t xml:space="preserve">المجموع الكلي   </t>
  </si>
  <si>
    <t xml:space="preserve">الدراجات النارية </t>
  </si>
  <si>
    <t>Salah AL-DEEN</t>
  </si>
  <si>
    <t xml:space="preserve"> Total</t>
  </si>
  <si>
    <t>جدول (7)</t>
  </si>
  <si>
    <t>Table (7)</t>
  </si>
  <si>
    <t xml:space="preserve"> مواصفات خاصة </t>
  </si>
  <si>
    <t xml:space="preserve">دراجات نارية </t>
  </si>
  <si>
    <t>Special Specifications</t>
  </si>
  <si>
    <t>جدول (8)</t>
  </si>
  <si>
    <t>Table (8)</t>
  </si>
  <si>
    <t xml:space="preserve">                                    </t>
  </si>
  <si>
    <t>مواصفات خاصة</t>
  </si>
  <si>
    <t>Special Specification</t>
  </si>
  <si>
    <t>جدول (9)</t>
  </si>
  <si>
    <t>Table (9)</t>
  </si>
  <si>
    <t>جدول (10)</t>
  </si>
  <si>
    <t>Table (10)</t>
  </si>
  <si>
    <t>جدول (13)</t>
  </si>
  <si>
    <t>Table (13)</t>
  </si>
  <si>
    <t xml:space="preserve">   مواصفات خاصة      </t>
  </si>
  <si>
    <t xml:space="preserve">    المجموع الكلي   </t>
  </si>
  <si>
    <t xml:space="preserve"> الدراجات النارية  </t>
  </si>
  <si>
    <t>*المجموع الكلي</t>
  </si>
  <si>
    <t>Grand. Total</t>
  </si>
  <si>
    <t xml:space="preserve">* المجموع الكلي لايحتوي بيانات الفحص المؤقت لعدم توفرها قي مديرية المرور العامة بشكل تفصيلي </t>
  </si>
  <si>
    <t xml:space="preserve">  مواصفات خاصة     </t>
  </si>
  <si>
    <t xml:space="preserve">  المجموع الكلي   </t>
  </si>
  <si>
    <t>دهوك</t>
  </si>
  <si>
    <t>Dohouk</t>
  </si>
  <si>
    <t>اربيل</t>
  </si>
  <si>
    <t xml:space="preserve"> Erbil</t>
  </si>
  <si>
    <t>سليمانية</t>
  </si>
  <si>
    <t>Sulaimaniya</t>
  </si>
  <si>
    <t>جدول (15)</t>
  </si>
  <si>
    <t>Table (15)</t>
  </si>
  <si>
    <t xml:space="preserve"> بنزين            </t>
  </si>
  <si>
    <t xml:space="preserve"> ديزل          </t>
  </si>
  <si>
    <t xml:space="preserve">المجموع      </t>
  </si>
  <si>
    <t>Gasoline</t>
  </si>
  <si>
    <t>Diesel</t>
  </si>
  <si>
    <t>المحافظة</t>
  </si>
  <si>
    <t xml:space="preserve">   اللوحات (الدائمية )         </t>
  </si>
  <si>
    <t xml:space="preserve">   المجموع الكلي  
        </t>
  </si>
  <si>
    <t xml:space="preserve">    النسبة المئوية %    </t>
  </si>
  <si>
    <t xml:space="preserve">Permanent  </t>
  </si>
  <si>
    <t xml:space="preserve">national project and parallel project (new plate) </t>
  </si>
  <si>
    <t>Percentage</t>
  </si>
  <si>
    <t>Nineveh</t>
  </si>
  <si>
    <t>Al-Anbar</t>
  </si>
  <si>
    <t>Al-Najaf</t>
  </si>
  <si>
    <t>Al-Qadisiya</t>
  </si>
  <si>
    <t>Al-Muthanna</t>
  </si>
  <si>
    <t xml:space="preserve">Maysan </t>
  </si>
  <si>
    <t>Al-Basrah</t>
  </si>
  <si>
    <t>Erbil</t>
  </si>
  <si>
    <t>Grand Total</t>
  </si>
  <si>
    <t>* عدد السكان (بألف نسمة)</t>
  </si>
  <si>
    <t xml:space="preserve">  ** معدل السيارات لكل 1000 نسمة من السكان = عدد السيارات / عدد السكان</t>
  </si>
  <si>
    <t xml:space="preserve">**Average  number of vehicles (permanent, almnafist, new plate) per 1000 person </t>
  </si>
  <si>
    <t>* Population (1000 person)</t>
  </si>
  <si>
    <t xml:space="preserve"> ** معدل السيارات لكل 1000 نسمة من السكان </t>
  </si>
  <si>
    <t xml:space="preserve">المشروع الوطني و الموازي 
(اللوحات الجديدة)                                           </t>
  </si>
  <si>
    <t>main road (Km)</t>
  </si>
  <si>
    <t xml:space="preserve"> مجموع عدد السيارات بضمنها اقليم كردستان             </t>
  </si>
  <si>
    <t>الطرق الرئيسة / كم</t>
  </si>
  <si>
    <t>جدول (11)</t>
  </si>
  <si>
    <t>Table (11)</t>
  </si>
  <si>
    <t xml:space="preserve">جدول (12) </t>
  </si>
  <si>
    <t>Table (12)</t>
  </si>
  <si>
    <t>جدول (14)</t>
  </si>
  <si>
    <t xml:space="preserve"> Table (14)</t>
  </si>
  <si>
    <t xml:space="preserve">      بنزين       Gasoline      </t>
  </si>
  <si>
    <t xml:space="preserve"> سيارات
 الركاب</t>
  </si>
  <si>
    <t xml:space="preserve"> سيارات الحمل    </t>
  </si>
  <si>
    <t xml:space="preserve"> Lorries and pick-ups</t>
  </si>
  <si>
    <t>اخرى</t>
  </si>
  <si>
    <t>سيارات الركاب</t>
  </si>
  <si>
    <t xml:space="preserve"> سيارات الحمل</t>
  </si>
  <si>
    <t xml:space="preserve"> passengers vehicles</t>
  </si>
  <si>
    <t xml:space="preserve"> سيارات
 الحمل </t>
  </si>
  <si>
    <t>المصدر /الهيئة العامة للطرق والجسور</t>
  </si>
  <si>
    <t xml:space="preserve"> سيارات الركاب</t>
  </si>
  <si>
    <t>Lorries and pick-ups</t>
  </si>
  <si>
    <t xml:space="preserve">سيارات
 الحمل
 </t>
  </si>
  <si>
    <t>سيارات أخرى</t>
  </si>
  <si>
    <t>Other Cars</t>
  </si>
  <si>
    <t xml:space="preserve">  سيارات الركاب   </t>
  </si>
  <si>
    <t xml:space="preserve"> سيارات الحمل   </t>
  </si>
  <si>
    <t xml:space="preserve"> Lorries and pick-ups </t>
  </si>
  <si>
    <t xml:space="preserve">سيارات
 الركاب   </t>
  </si>
  <si>
    <t xml:space="preserve">سيارات اخرى </t>
  </si>
  <si>
    <t xml:space="preserve">سيارات الحمل     </t>
  </si>
  <si>
    <t xml:space="preserve"> سيارات الركاب    </t>
  </si>
  <si>
    <t xml:space="preserve">   ديزل   
 Diesel       </t>
  </si>
  <si>
    <t xml:space="preserve">المصدر وزارة الداخلية في اقليم كردستان/ مديرية المرور العامة </t>
  </si>
  <si>
    <t>المصدر وزارة الداخلية في اقليم كردستان/ مديرية المرور العامة</t>
  </si>
  <si>
    <t>المصدر وزارة الداخلية / وكالة الوزارة لشؤون الشرطة / مديرية المرور  العامة</t>
  </si>
  <si>
    <t xml:space="preserve">المصدر وزارة الداخلية / وكالة الوزارة لشؤون الشرطة / مديرية المرور العامة  </t>
  </si>
  <si>
    <t xml:space="preserve">المصدر وزارة الداخلية / وكالة الوزارة لشؤون الشرطة / مديرية المرور العامة </t>
  </si>
  <si>
    <t>المصدر وزارة الداخلية / وكالة الوزارة لشؤون الشرطة / مديرية المرور العامة</t>
  </si>
  <si>
    <t>Other</t>
  </si>
  <si>
    <t>الطرق الريفية / كم</t>
  </si>
  <si>
    <t>Rural road (Km)</t>
  </si>
  <si>
    <t xml:space="preserve"> اطوال الطرق المبلطة (كم) عدا اقليم كردستان </t>
  </si>
  <si>
    <t xml:space="preserve">  *** معدل شخص / مركبة                               </t>
  </si>
  <si>
    <t xml:space="preserve"> *** معدل شخص / مركبة = عدد السكان / عدد السيارات </t>
  </si>
  <si>
    <t>***Average person/vehicle</t>
  </si>
  <si>
    <t>اقليم كردستان</t>
  </si>
  <si>
    <t>KRG</t>
  </si>
  <si>
    <t>مجموع الاقليم</t>
  </si>
  <si>
    <t>Total KRG</t>
  </si>
  <si>
    <t xml:space="preserve">     بنزين         Gasoline      </t>
  </si>
  <si>
    <t xml:space="preserve">    ديزل      
 Diesel       </t>
  </si>
  <si>
    <t xml:space="preserve">  المجموع              Total   </t>
  </si>
  <si>
    <t xml:space="preserve">  المجموع 
  Total       </t>
  </si>
  <si>
    <t>befor 2005</t>
  </si>
  <si>
    <t>Number of private sector vehicles carrying plates (permanent) registered in the Kurdistan Region Traffic Directorate by governorate and type until 31/12/2022</t>
  </si>
  <si>
    <t>Number of private cars with permanent plates registered in the Kurdistan Regional Traffic Directorate by type of fuel until 31/12/2022</t>
  </si>
  <si>
    <t xml:space="preserve">عدد سيارات القطاع الخاص التي تحمل اللوحات (الدائمية) والدراجات النارية المسجلة في مديرية المرور العامة حسب النوع وسنة الصنع من 2002 الى 2018 </t>
  </si>
  <si>
    <t>Number of private sector vehicles carrying permanent plates and motorcycles registered in the Traffic Directorate by type and year of manufacture until in 2002 into 2018</t>
  </si>
  <si>
    <t xml:space="preserve">عدد سيارات القطاع الخاص التي تحمل اللوحات (الدائمية) والمسجلة في مديرية مرور أقليم كردستان حسب النوع و سنة الصنع للسنوات من 2005 الى 2022 </t>
  </si>
  <si>
    <t>Number of private sector vehicles with  (permanent) plates registered in Kurdistan Region Traffic Directorate by type and year of manufacture until in 2005 into 2022</t>
  </si>
  <si>
    <t>ملاحظة / تم دمج بيانات لوحات (الفحص المؤقت) والبالغة 345,120 مع اللواحات الجديدة</t>
  </si>
  <si>
    <t xml:space="preserve">عدد سيارات القطاع الخاص التي تحمل اللوحات (الدائمية) والمسجلة في مديرية مرور أقليم كردستان حسب المحافظة والنوع لغاية 2022/12/31  </t>
  </si>
  <si>
    <t xml:space="preserve">عدد سيارات القطاع الخاص للمشروع الوطني (اللوحات الجديدة) والدراجات النارية المسجلة في مديرية المرور العامة حسب النوع وسنة الصنع من 2007 الى 2024 </t>
  </si>
  <si>
    <t>عدد سيارات القطاع الخاص  للمشروع الوطني (اللوحات الجديدة) والدراجات النارية المسجلة في مديرية المرور العامة حسب المحافظة والنوع لغاية 31 / 12 / 2024</t>
  </si>
  <si>
    <t>عدد سيارات القطاع الخاص للمشروع الوطني (اللوحات الجديدة) والدراجات النارية المسجلة في مديرية المرور العامة حسب نوع الوقود المستخدم لغاية 2024/12/31</t>
  </si>
  <si>
    <t>Number of private sector cars for the national project (new plates) and motorcycles registered at the General Traffic Directorate by type of fuel until 31/12/2024</t>
  </si>
  <si>
    <t>Number of private sector cars for the national project (new plates) and motorcycles registered at the General Traffic Directorate by governorate and type until 31/12/2024</t>
  </si>
  <si>
    <t xml:space="preserve">Befor 2007         </t>
  </si>
  <si>
    <t>2007 وماقبلها</t>
  </si>
  <si>
    <t>Number of private sector cars for the national and parallel project (new plates) and motorcycles registered at the General Traffic Directorate by governorate and type until 31/12/2024</t>
  </si>
  <si>
    <t>عدد سيارات القطاع الخاص للمشروع الوطني والموازي (اللوحات الجديدة) والدراجات النارية المسجلة في مديرية المرور العامة حسب نوع الوقود المستخدم لغاية 2024/12/31</t>
  </si>
  <si>
    <t>Number of private sector cars for the national and parallel project (new plates) and motorcycles registered at the General Traffic Directorate by type of fuel until 31/12/2024</t>
  </si>
  <si>
    <t>Number of private cars with (permanent,parallel project (new plates) and motorcycles registered at the General Traffic Directorate by governorate and type until 31/12/2024</t>
  </si>
  <si>
    <t>اجمالي عدد سيارات القطاع الخاص التي تحمل اللوحات ( الدائمية ، المشروع الوطني والموازي(اللوحات الجديدة) المسجلة في مديرية المرور العامة لغاية 2024/12/31</t>
  </si>
  <si>
    <t>The total number of private cars bearing plates (permanent, temporary , new paintes) registered at the General Traffic Directorate until 31/12/2024</t>
  </si>
  <si>
    <t>Number of private sector cars for the national project (new plates) and motorcycles registered at the General Traffic Directorate by type and year of manufacture until in 2007 into 2024</t>
  </si>
  <si>
    <t>المؤشرات الرئيسة لعدد سيارات القطاع الخاص ولجميع أنواع اللوحات (الدائمية ،  اللوحات الجديدة) المسجلة في مديرية المرور العامة للسنوات (2020 ــ 2024)</t>
  </si>
  <si>
    <t>Main indicators of the number of private sector cars and all types of plates (permanent, mnafist, new plates) registered at the Directorate of Traffic for the years (2020 - 2024)
  </t>
  </si>
  <si>
    <t xml:space="preserve">  * عدد السكان لسنوات ( 2020-2024 ) المصدر الاحصاء السكاني وعلى ضوء  تعديلات الاسقاطات الجديدة  </t>
  </si>
  <si>
    <t xml:space="preserve">  </t>
  </si>
  <si>
    <t xml:space="preserve"> عدد الجسور حسب المحافظة ونوع الجسر لغاية  2024/12/31</t>
  </si>
  <si>
    <t>Number of bridges by governorate and type of bridge Until 31/12/2024</t>
  </si>
  <si>
    <t xml:space="preserve">مجموع أطوال الطرق بكافة أنواعها حسب نوع الطريق والمحافظة لغاية 2024/12/31 </t>
  </si>
  <si>
    <t>Total Lengths Of Roads Of All Kinds By Type Of Road And Governorate Until 31/12/2024</t>
  </si>
  <si>
    <t>عدد سيارات القطاع الخاص  للمشروع الوطني و الموازي (اللوحات الجديدة) والدراجات النارية المسجلة في مديرية المرور العامة حسب المحافظة والنوع لغاية 31/ 12 / 2024</t>
  </si>
  <si>
    <t>عدد سيارات القطاع الخاص التي تحمل اللوحات (الدائمية) والدراجات النارية المسجلة في مديرية المرور العامة حسب المحافظة والنوع لغاية 2024/12/31</t>
  </si>
  <si>
    <t>Number of private sector vehicles bearing (permanent) plates and motorcycles registered in the Directorate of Traffic by governorate and type until 31/12/2024</t>
  </si>
  <si>
    <t xml:space="preserve">          عدد سيارات القطاع الخاص التي تحمل لوحات (الدائمية ، المشروع الوطني و الموازي (اللوحات الجديدة) والدراجات النارية المسجلة في مديرية المرور العامة حسب المحافظة والنوع لغاية 2024/12/31   </t>
  </si>
  <si>
    <t xml:space="preserve">           عدد سيارات القطاع الخاص التي تحمل اللوحات الدائمية المسجلة في مديرية مرور أقليم كردستان  حسب نوع الوقود المستخدم لغاية 2022/12/31</t>
  </si>
  <si>
    <t>المصدر / دائرة الطرق والجسور في المحافظات (الطرق الريفية )</t>
  </si>
  <si>
    <t>المصدر / وزارة الاعمار والاسكان / دائرة الطرق والجسور ( الطرق الرئيسية ، الطرق الثانوية )</t>
  </si>
  <si>
    <t>Source / Ministry of Reconstruction and Housing / Department of Roads and Bridges (main roads, secondary roads)</t>
  </si>
  <si>
    <t>Source / Department of Roads and Bridges in the governorates (rural roads)</t>
  </si>
  <si>
    <t xml:space="preserve"> 2002 وماقبلها</t>
  </si>
  <si>
    <t xml:space="preserve"> 2005 وماقبلها</t>
  </si>
  <si>
    <t>المصدر امانة بغداد</t>
  </si>
  <si>
    <t xml:space="preserve">*سيارات اخرى </t>
  </si>
  <si>
    <t xml:space="preserve">* سيارات اخرى </t>
  </si>
  <si>
    <t xml:space="preserve">* السيارات الأخرى ( الزراعية والانشائية والمنظمات الحكومية والبعثات الدبلوماسية ) </t>
  </si>
  <si>
    <t>ملاحظة / بيانات  اقليم كردستان للغاية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</si>
</sst>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name val="Times New Roman"/>
      <family val="1"/>
    </font>
    <font>
      <b/>
      <sz val="16"/>
      <color theme="1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8"/>
      <color rgb="FFFF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b/>
      <sz val="16"/>
      <color theme="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EDDEC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hair">
        <color indexed="64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indexed="64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 diagonalUp="1"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 style="thin">
        <color theme="4" tint="-0.24994659260841701"/>
      </diagonal>
    </border>
    <border diagonalUp="1">
      <left/>
      <right style="medium">
        <color theme="4" tint="-0.24994659260841701"/>
      </right>
      <top style="medium">
        <color theme="4" tint="-0.24994659260841701"/>
      </top>
      <bottom/>
      <diagonal style="thin">
        <color theme="4" tint="-0.24994659260841701"/>
      </diagonal>
    </border>
    <border diagonalUp="1">
      <left/>
      <right style="medium">
        <color theme="4" tint="-0.24994659260841701"/>
      </right>
      <top/>
      <bottom/>
      <diagonal style="thin">
        <color theme="4" tint="-0.24994659260841701"/>
      </diagonal>
    </border>
    <border diagonalUp="1">
      <left/>
      <right style="medium">
        <color theme="4" tint="-0.24994659260841701"/>
      </right>
      <top/>
      <bottom style="medium">
        <color theme="4" tint="-0.24994659260841701"/>
      </bottom>
      <diagonal style="thin">
        <color theme="4" tint="-0.24994659260841701"/>
      </diagonal>
    </border>
    <border diagonalDown="1"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 style="thin">
        <color theme="4" tint="-0.24994659260841701"/>
      </diagonal>
    </border>
    <border diagonalDown="1">
      <left style="medium">
        <color theme="4" tint="-0.24994659260841701"/>
      </left>
      <right/>
      <top style="medium">
        <color theme="4" tint="-0.24994659260841701"/>
      </top>
      <bottom/>
      <diagonal style="thin">
        <color theme="4" tint="-0.24994659260841701"/>
      </diagonal>
    </border>
    <border diagonalDown="1">
      <left style="medium">
        <color theme="4" tint="-0.24994659260841701"/>
      </left>
      <right/>
      <top/>
      <bottom/>
      <diagonal style="thin">
        <color theme="4" tint="-0.24994659260841701"/>
      </diagonal>
    </border>
    <border diagonalDown="1">
      <left style="medium">
        <color theme="4" tint="-0.24994659260841701"/>
      </left>
      <right/>
      <top/>
      <bottom style="medium">
        <color theme="4" tint="-0.24994659260841701"/>
      </bottom>
      <diagonal style="thin">
        <color theme="4" tint="-0.24994659260841701"/>
      </diagonal>
    </border>
    <border diagonalDown="1">
      <left/>
      <right/>
      <top style="medium">
        <color theme="4" tint="-0.24994659260841701"/>
      </top>
      <bottom style="medium">
        <color theme="4" tint="-0.24994659260841701"/>
      </bottom>
      <diagonal style="thin">
        <color theme="4" tint="-0.24994659260841701"/>
      </diagonal>
    </border>
    <border diagonalUp="1">
      <left/>
      <right/>
      <top style="medium">
        <color theme="4" tint="-0.24994659260841701"/>
      </top>
      <bottom style="medium">
        <color theme="4" tint="-0.24994659260841701"/>
      </bottom>
      <diagonal style="thin">
        <color theme="4" tint="-0.24994659260841701"/>
      </diagonal>
    </border>
    <border>
      <left/>
      <right/>
      <top style="medium">
        <color theme="4" tint="-0.24994659260841701"/>
      </top>
      <bottom style="medium">
        <color indexed="64"/>
      </bottom>
      <diagonal/>
    </border>
    <border diagonalDown="1">
      <left/>
      <right/>
      <top style="medium">
        <color theme="4" tint="-0.24994659260841701"/>
      </top>
      <bottom/>
      <diagonal style="thin">
        <color theme="4" tint="-0.24994659260841701"/>
      </diagonal>
    </border>
    <border diagonalDown="1">
      <left/>
      <right/>
      <top/>
      <bottom style="medium">
        <color theme="4" tint="-0.24994659260841701"/>
      </bottom>
      <diagonal style="thin">
        <color theme="4" tint="-0.24994659260841701"/>
      </diagonal>
    </border>
    <border diagonalUp="1">
      <left/>
      <right/>
      <top style="medium">
        <color theme="4" tint="-0.24994659260841701"/>
      </top>
      <bottom/>
      <diagonal style="thin">
        <color theme="4" tint="-0.24994659260841701"/>
      </diagonal>
    </border>
    <border diagonalUp="1">
      <left/>
      <right/>
      <top/>
      <bottom style="medium">
        <color theme="4" tint="-0.24994659260841701"/>
      </bottom>
      <diagonal style="thin">
        <color theme="4" tint="-0.24994659260841701"/>
      </diagonal>
    </border>
  </borders>
  <cellStyleXfs count="21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422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0" borderId="0" xfId="1" applyFont="1" applyAlignment="1">
      <alignment vertical="top"/>
    </xf>
    <xf numFmtId="0" fontId="2" fillId="0" borderId="0" xfId="1"/>
    <xf numFmtId="0" fontId="2" fillId="2" borderId="0" xfId="1" applyFill="1"/>
    <xf numFmtId="0" fontId="4" fillId="3" borderId="4" xfId="1" applyFont="1" applyFill="1" applyBorder="1" applyAlignment="1">
      <alignment horizontal="left" vertical="center"/>
    </xf>
    <xf numFmtId="0" fontId="7" fillId="0" borderId="0" xfId="1" applyFont="1"/>
    <xf numFmtId="0" fontId="5" fillId="3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3" fontId="5" fillId="3" borderId="0" xfId="1" applyNumberFormat="1" applyFont="1" applyFill="1" applyBorder="1" applyAlignment="1">
      <alignment horizontal="center" vertical="center" wrapText="1"/>
    </xf>
    <xf numFmtId="0" fontId="3" fillId="3" borderId="0" xfId="1" applyFont="1" applyFill="1"/>
    <xf numFmtId="0" fontId="5" fillId="3" borderId="0" xfId="1" applyFont="1" applyFill="1" applyAlignment="1">
      <alignment vertical="center"/>
    </xf>
    <xf numFmtId="0" fontId="5" fillId="0" borderId="0" xfId="1" applyFont="1" applyBorder="1" applyAlignment="1">
      <alignment horizontal="left" vertical="center" wrapText="1"/>
    </xf>
    <xf numFmtId="3" fontId="3" fillId="0" borderId="0" xfId="1" applyNumberFormat="1" applyFont="1"/>
    <xf numFmtId="0" fontId="3" fillId="0" borderId="0" xfId="1" applyFont="1" applyAlignment="1">
      <alignment horizontal="center" vertical="center"/>
    </xf>
    <xf numFmtId="0" fontId="5" fillId="3" borderId="0" xfId="1" applyFont="1" applyFill="1" applyBorder="1" applyAlignment="1">
      <alignment horizontal="right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0" fontId="5" fillId="3" borderId="3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1" applyFont="1"/>
    <xf numFmtId="0" fontId="4" fillId="3" borderId="0" xfId="1" applyFont="1" applyFill="1" applyBorder="1" applyAlignment="1">
      <alignment horizontal="right" vertical="center"/>
    </xf>
    <xf numFmtId="0" fontId="4" fillId="3" borderId="0" xfId="1" applyFont="1" applyFill="1" applyBorder="1" applyAlignment="1">
      <alignment horizontal="left" vertical="center"/>
    </xf>
    <xf numFmtId="0" fontId="13" fillId="3" borderId="0" xfId="1" applyFont="1" applyFill="1"/>
    <xf numFmtId="0" fontId="3" fillId="0" borderId="0" xfId="1" applyFont="1" applyBorder="1"/>
    <xf numFmtId="3" fontId="2" fillId="0" borderId="0" xfId="1" applyNumberFormat="1"/>
    <xf numFmtId="0" fontId="4" fillId="3" borderId="4" xfId="14" applyNumberFormat="1" applyFont="1" applyFill="1" applyBorder="1" applyAlignment="1">
      <alignment vertical="center" wrapText="1"/>
    </xf>
    <xf numFmtId="0" fontId="4" fillId="3" borderId="4" xfId="19" applyNumberFormat="1" applyFont="1" applyFill="1" applyBorder="1" applyAlignment="1">
      <alignment vertical="center" wrapText="1"/>
    </xf>
    <xf numFmtId="0" fontId="4" fillId="3" borderId="0" xfId="1" applyNumberFormat="1" applyFont="1" applyFill="1" applyAlignment="1">
      <alignment vertical="center"/>
    </xf>
    <xf numFmtId="0" fontId="4" fillId="3" borderId="4" xfId="1" applyNumberFormat="1" applyFont="1" applyFill="1" applyBorder="1" applyAlignment="1">
      <alignment vertical="center" wrapText="1"/>
    </xf>
    <xf numFmtId="0" fontId="4" fillId="2" borderId="4" xfId="1" applyNumberFormat="1" applyFont="1" applyFill="1" applyBorder="1" applyAlignment="1">
      <alignment vertical="center" wrapText="1"/>
    </xf>
    <xf numFmtId="3" fontId="4" fillId="3" borderId="3" xfId="1" applyNumberFormat="1" applyFont="1" applyFill="1" applyBorder="1" applyAlignment="1">
      <alignment vertical="center" wrapText="1"/>
    </xf>
    <xf numFmtId="0" fontId="15" fillId="0" borderId="0" xfId="1" applyFont="1"/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8" fillId="0" borderId="0" xfId="1" applyFont="1"/>
    <xf numFmtId="0" fontId="5" fillId="0" borderId="4" xfId="1" applyFont="1" applyBorder="1" applyAlignment="1">
      <alignment horizontal="right" vertical="center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right" vertical="center" readingOrder="2"/>
    </xf>
    <xf numFmtId="0" fontId="5" fillId="0" borderId="3" xfId="1" applyFont="1" applyBorder="1" applyAlignment="1">
      <alignment horizontal="left" vertical="center" readingOrder="2"/>
    </xf>
    <xf numFmtId="0" fontId="5" fillId="0" borderId="0" xfId="1" applyFont="1" applyBorder="1" applyAlignment="1">
      <alignment horizontal="right" vertical="center"/>
    </xf>
    <xf numFmtId="3" fontId="4" fillId="3" borderId="3" xfId="1" applyNumberFormat="1" applyFont="1" applyFill="1" applyBorder="1" applyAlignment="1">
      <alignment horizontal="left" vertical="center" wrapText="1"/>
    </xf>
    <xf numFmtId="0" fontId="2" fillId="0" borderId="0" xfId="1" applyBorder="1"/>
    <xf numFmtId="0" fontId="3" fillId="0" borderId="0" xfId="1" applyFont="1" applyAlignment="1">
      <alignment horizontal="right"/>
    </xf>
    <xf numFmtId="0" fontId="3" fillId="2" borderId="0" xfId="1" applyFont="1" applyFill="1" applyAlignment="1">
      <alignment horizontal="left" wrapText="1"/>
    </xf>
    <xf numFmtId="0" fontId="3" fillId="0" borderId="0" xfId="1" applyFont="1" applyAlignment="1">
      <alignment horizontal="left" wrapText="1"/>
    </xf>
    <xf numFmtId="0" fontId="4" fillId="0" borderId="4" xfId="1" applyFont="1" applyBorder="1" applyAlignment="1">
      <alignment horizontal="right" vertical="center" wrapText="1"/>
    </xf>
    <xf numFmtId="0" fontId="3" fillId="0" borderId="0" xfId="1" applyFont="1" applyAlignment="1">
      <alignment horizontal="center"/>
    </xf>
    <xf numFmtId="0" fontId="16" fillId="0" borderId="0" xfId="1" applyFont="1"/>
    <xf numFmtId="0" fontId="3" fillId="7" borderId="0" xfId="1" applyFont="1" applyFill="1"/>
    <xf numFmtId="0" fontId="3" fillId="8" borderId="0" xfId="1" applyFont="1" applyFill="1"/>
    <xf numFmtId="0" fontId="4" fillId="3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5" xfId="1" applyFont="1" applyFill="1" applyBorder="1" applyAlignment="1">
      <alignment horizontal="right" vertical="center" wrapText="1"/>
    </xf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5" xfId="1" applyFont="1" applyFill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left" vertical="center" wrapText="1"/>
    </xf>
    <xf numFmtId="3" fontId="4" fillId="0" borderId="5" xfId="1" applyNumberFormat="1" applyFont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3" fontId="4" fillId="3" borderId="4" xfId="1" applyNumberFormat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right" vertical="center" wrapText="1"/>
    </xf>
    <xf numFmtId="0" fontId="14" fillId="3" borderId="3" xfId="1" applyFont="1" applyFill="1" applyBorder="1" applyAlignment="1">
      <alignment horizontal="left" vertical="center"/>
    </xf>
    <xf numFmtId="3" fontId="4" fillId="3" borderId="4" xfId="1" applyNumberFormat="1" applyFont="1" applyFill="1" applyBorder="1" applyAlignment="1">
      <alignment horizontal="left" vertical="center" wrapText="1"/>
    </xf>
    <xf numFmtId="0" fontId="14" fillId="3" borderId="4" xfId="1" applyFont="1" applyFill="1" applyBorder="1" applyAlignment="1">
      <alignment horizontal="left" vertical="center"/>
    </xf>
    <xf numFmtId="3" fontId="4" fillId="3" borderId="4" xfId="1" quotePrefix="1" applyNumberFormat="1" applyFont="1" applyFill="1" applyBorder="1" applyAlignment="1">
      <alignment horizontal="left" vertical="center" wrapText="1"/>
    </xf>
    <xf numFmtId="3" fontId="4" fillId="3" borderId="5" xfId="1" applyNumberFormat="1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left" vertical="center"/>
    </xf>
    <xf numFmtId="0" fontId="4" fillId="0" borderId="4" xfId="1" applyFont="1" applyBorder="1" applyAlignment="1">
      <alignment vertical="center" wrapText="1"/>
    </xf>
    <xf numFmtId="0" fontId="4" fillId="3" borderId="3" xfId="1" applyNumberFormat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4" xfId="1" applyNumberFormat="1" applyFont="1" applyFill="1" applyBorder="1" applyAlignment="1">
      <alignment horizontal="right" vertical="center" wrapText="1"/>
    </xf>
    <xf numFmtId="0" fontId="4" fillId="3" borderId="5" xfId="1" applyFont="1" applyFill="1" applyBorder="1" applyAlignment="1">
      <alignment horizontal="left" vertical="center"/>
    </xf>
    <xf numFmtId="0" fontId="12" fillId="0" borderId="2" xfId="1" applyFont="1" applyBorder="1" applyAlignment="1">
      <alignment vertical="center"/>
    </xf>
    <xf numFmtId="3" fontId="4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3" fontId="4" fillId="3" borderId="5" xfId="1" applyNumberFormat="1" applyFont="1" applyFill="1" applyBorder="1" applyAlignment="1">
      <alignment horizontal="right" vertical="center"/>
    </xf>
    <xf numFmtId="3" fontId="5" fillId="3" borderId="3" xfId="1" applyNumberFormat="1" applyFont="1" applyFill="1" applyBorder="1" applyAlignment="1">
      <alignment horizontal="right" vertical="center" readingOrder="2"/>
    </xf>
    <xf numFmtId="3" fontId="5" fillId="0" borderId="3" xfId="1" applyNumberFormat="1" applyFont="1" applyBorder="1" applyAlignment="1">
      <alignment horizontal="right" vertical="center" readingOrder="2"/>
    </xf>
    <xf numFmtId="3" fontId="5" fillId="0" borderId="0" xfId="1" applyNumberFormat="1" applyFont="1" applyBorder="1" applyAlignment="1">
      <alignment horizontal="right" vertical="center" readingOrder="2"/>
    </xf>
    <xf numFmtId="3" fontId="4" fillId="0" borderId="4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18" fillId="0" borderId="0" xfId="1" applyFont="1"/>
    <xf numFmtId="0" fontId="6" fillId="3" borderId="4" xfId="1" applyFont="1" applyFill="1" applyBorder="1" applyAlignment="1">
      <alignment horizontal="right" vertical="center" wrapText="1"/>
    </xf>
    <xf numFmtId="3" fontId="6" fillId="3" borderId="4" xfId="1" applyNumberFormat="1" applyFont="1" applyFill="1" applyBorder="1" applyAlignment="1">
      <alignment horizontal="left" vertical="center" wrapText="1"/>
    </xf>
    <xf numFmtId="3" fontId="6" fillId="3" borderId="5" xfId="1" applyNumberFormat="1" applyFont="1" applyFill="1" applyBorder="1" applyAlignment="1">
      <alignment horizontal="left" vertical="center" wrapText="1"/>
    </xf>
    <xf numFmtId="3" fontId="6" fillId="3" borderId="4" xfId="1" applyNumberFormat="1" applyFont="1" applyFill="1" applyBorder="1" applyAlignment="1">
      <alignment horizontal="right" vertical="center"/>
    </xf>
    <xf numFmtId="0" fontId="4" fillId="3" borderId="0" xfId="1" applyFont="1" applyFill="1" applyAlignment="1">
      <alignment horizontal="right" vertical="center"/>
    </xf>
    <xf numFmtId="0" fontId="6" fillId="3" borderId="4" xfId="1" applyFont="1" applyFill="1" applyBorder="1" applyAlignment="1">
      <alignment vertical="center"/>
    </xf>
    <xf numFmtId="3" fontId="6" fillId="0" borderId="3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 wrapText="1"/>
    </xf>
    <xf numFmtId="3" fontId="6" fillId="0" borderId="3" xfId="1" applyNumberFormat="1" applyFont="1" applyBorder="1" applyAlignment="1">
      <alignment horizontal="left" vertical="center" wrapText="1"/>
    </xf>
    <xf numFmtId="0" fontId="15" fillId="2" borderId="0" xfId="1" applyFont="1" applyFill="1"/>
    <xf numFmtId="3" fontId="6" fillId="3" borderId="5" xfId="1" applyNumberFormat="1" applyFont="1" applyFill="1" applyBorder="1" applyAlignment="1">
      <alignment vertical="center" wrapText="1"/>
    </xf>
    <xf numFmtId="0" fontId="15" fillId="2" borderId="0" xfId="1" applyFont="1" applyFill="1" applyAlignment="1">
      <alignment horizontal="left" wrapText="1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6" fillId="0" borderId="4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right"/>
    </xf>
    <xf numFmtId="164" fontId="6" fillId="0" borderId="4" xfId="1" applyNumberFormat="1" applyFont="1" applyBorder="1" applyAlignment="1">
      <alignment horizontal="right" vertical="center"/>
    </xf>
    <xf numFmtId="0" fontId="17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right" vertical="center"/>
    </xf>
    <xf numFmtId="3" fontId="6" fillId="0" borderId="4" xfId="1" quotePrefix="1" applyNumberFormat="1" applyFont="1" applyBorder="1" applyAlignment="1">
      <alignment horizontal="right" vertical="center" wrapText="1"/>
    </xf>
    <xf numFmtId="3" fontId="6" fillId="0" borderId="4" xfId="1" applyNumberFormat="1" applyFont="1" applyFill="1" applyBorder="1" applyAlignment="1">
      <alignment horizontal="right" vertical="center" wrapText="1"/>
    </xf>
    <xf numFmtId="164" fontId="17" fillId="0" borderId="4" xfId="1" applyNumberFormat="1" applyFont="1" applyBorder="1" applyAlignment="1">
      <alignment horizontal="right" vertical="center"/>
    </xf>
    <xf numFmtId="0" fontId="19" fillId="3" borderId="0" xfId="1" applyFont="1" applyFill="1" applyBorder="1" applyAlignment="1">
      <alignment vertical="top" wrapText="1"/>
    </xf>
    <xf numFmtId="3" fontId="6" fillId="0" borderId="0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5" borderId="0" xfId="1" applyFont="1" applyFill="1" applyAlignment="1">
      <alignment vertical="center"/>
    </xf>
    <xf numFmtId="3" fontId="4" fillId="3" borderId="4" xfId="1" applyNumberFormat="1" applyFont="1" applyFill="1" applyBorder="1" applyAlignment="1">
      <alignment vertical="center" wrapText="1"/>
    </xf>
    <xf numFmtId="3" fontId="4" fillId="3" borderId="4" xfId="1" quotePrefix="1" applyNumberFormat="1" applyFont="1" applyFill="1" applyBorder="1" applyAlignment="1">
      <alignment vertical="center" wrapText="1"/>
    </xf>
    <xf numFmtId="3" fontId="4" fillId="3" borderId="5" xfId="1" applyNumberFormat="1" applyFont="1" applyFill="1" applyBorder="1" applyAlignment="1">
      <alignment vertical="center" wrapText="1"/>
    </xf>
    <xf numFmtId="3" fontId="4" fillId="3" borderId="0" xfId="1" applyNumberFormat="1" applyFont="1" applyFill="1" applyBorder="1" applyAlignment="1">
      <alignment vertical="center" wrapText="1"/>
    </xf>
    <xf numFmtId="3" fontId="4" fillId="3" borderId="4" xfId="1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/>
    <xf numFmtId="0" fontId="21" fillId="0" borderId="0" xfId="1" applyFont="1"/>
    <xf numFmtId="0" fontId="2" fillId="2" borderId="0" xfId="1" applyFill="1" applyBorder="1"/>
    <xf numFmtId="0" fontId="2" fillId="0" borderId="0" xfId="1" applyFont="1"/>
    <xf numFmtId="3" fontId="5" fillId="0" borderId="4" xfId="1" applyNumberFormat="1" applyFont="1" applyBorder="1" applyAlignment="1">
      <alignment horizontal="right" vertical="center" readingOrder="2"/>
    </xf>
    <xf numFmtId="0" fontId="4" fillId="3" borderId="0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3" borderId="3" xfId="1" applyNumberFormat="1" applyFont="1" applyFill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/>
    </xf>
    <xf numFmtId="0" fontId="15" fillId="0" borderId="0" xfId="1" applyFont="1" applyBorder="1" applyAlignment="1">
      <alignment vertical="center"/>
    </xf>
    <xf numFmtId="164" fontId="6" fillId="0" borderId="3" xfId="1" applyNumberFormat="1" applyFont="1" applyBorder="1" applyAlignment="1">
      <alignment horizontal="right" vertical="center"/>
    </xf>
    <xf numFmtId="3" fontId="4" fillId="9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Border="1" applyAlignment="1">
      <alignment horizontal="right" vertical="center"/>
    </xf>
    <xf numFmtId="0" fontId="2" fillId="0" borderId="0" xfId="1" applyBorder="1" applyAlignment="1">
      <alignment horizontal="left"/>
    </xf>
    <xf numFmtId="3" fontId="6" fillId="3" borderId="3" xfId="1" applyNumberFormat="1" applyFont="1" applyFill="1" applyBorder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3" fontId="4" fillId="3" borderId="0" xfId="1" applyNumberFormat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4" fillId="9" borderId="0" xfId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4" fillId="9" borderId="0" xfId="1" applyFont="1" applyFill="1" applyBorder="1" applyAlignment="1">
      <alignment horizontal="left" vertical="center"/>
    </xf>
    <xf numFmtId="0" fontId="5" fillId="0" borderId="0" xfId="1" applyFont="1" applyAlignment="1">
      <alignment horizontal="right" vertical="center" readingOrder="2"/>
    </xf>
    <xf numFmtId="3" fontId="4" fillId="5" borderId="0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2" fillId="0" borderId="0" xfId="1" applyFont="1" applyFill="1" applyAlignment="1">
      <alignment vertical="center"/>
    </xf>
    <xf numFmtId="3" fontId="5" fillId="9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5" fillId="5" borderId="0" xfId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vertical="center" wrapText="1"/>
    </xf>
    <xf numFmtId="0" fontId="4" fillId="3" borderId="0" xfId="1" applyNumberFormat="1" applyFont="1" applyFill="1" applyBorder="1" applyAlignment="1">
      <alignment vertical="center" wrapText="1"/>
    </xf>
    <xf numFmtId="0" fontId="5" fillId="3" borderId="0" xfId="1" quotePrefix="1" applyNumberFormat="1" applyFont="1" applyFill="1" applyBorder="1" applyAlignment="1">
      <alignment vertical="center" wrapText="1"/>
    </xf>
    <xf numFmtId="0" fontId="5" fillId="3" borderId="0" xfId="1" applyNumberFormat="1" applyFont="1" applyFill="1" applyBorder="1" applyAlignment="1">
      <alignment vertical="center" wrapText="1"/>
    </xf>
    <xf numFmtId="0" fontId="5" fillId="4" borderId="0" xfId="1" applyNumberFormat="1" applyFont="1" applyFill="1" applyBorder="1" applyAlignment="1">
      <alignment vertical="center" wrapText="1"/>
    </xf>
    <xf numFmtId="0" fontId="4" fillId="4" borderId="0" xfId="1" applyNumberFormat="1" applyFont="1" applyFill="1" applyBorder="1" applyAlignment="1">
      <alignment vertical="center" wrapText="1"/>
    </xf>
    <xf numFmtId="3" fontId="6" fillId="3" borderId="0" xfId="1" applyNumberFormat="1" applyFont="1" applyFill="1" applyBorder="1" applyAlignment="1">
      <alignment horizontal="center" vertical="center" wrapText="1"/>
    </xf>
    <xf numFmtId="3" fontId="6" fillId="9" borderId="0" xfId="1" applyNumberFormat="1" applyFont="1" applyFill="1" applyBorder="1" applyAlignment="1">
      <alignment horizontal="center" vertical="center" wrapText="1"/>
    </xf>
    <xf numFmtId="3" fontId="6" fillId="3" borderId="0" xfId="1" applyNumberFormat="1" applyFont="1" applyFill="1" applyBorder="1" applyAlignment="1">
      <alignment horizontal="left" vertical="center" wrapText="1"/>
    </xf>
    <xf numFmtId="0" fontId="6" fillId="0" borderId="0" xfId="1" applyFont="1" applyBorder="1" applyAlignment="1">
      <alignment vertical="center"/>
    </xf>
    <xf numFmtId="3" fontId="6" fillId="0" borderId="0" xfId="1" applyNumberFormat="1" applyFont="1" applyBorder="1"/>
    <xf numFmtId="3" fontId="6" fillId="9" borderId="0" xfId="1" applyNumberFormat="1" applyFont="1" applyFill="1" applyBorder="1" applyAlignment="1">
      <alignment horizontal="left" vertical="center" wrapText="1"/>
    </xf>
    <xf numFmtId="0" fontId="6" fillId="9" borderId="0" xfId="1" applyNumberFormat="1" applyFont="1" applyFill="1" applyBorder="1" applyAlignment="1">
      <alignment horizontal="right" vertical="center"/>
    </xf>
    <xf numFmtId="0" fontId="6" fillId="9" borderId="0" xfId="1" applyNumberFormat="1" applyFont="1" applyFill="1" applyBorder="1" applyAlignment="1">
      <alignment horizontal="center" vertical="center"/>
    </xf>
    <xf numFmtId="0" fontId="2" fillId="7" borderId="0" xfId="1" applyFill="1"/>
    <xf numFmtId="0" fontId="6" fillId="0" borderId="4" xfId="1" applyFont="1" applyFill="1" applyBorder="1" applyAlignment="1">
      <alignment horizontal="righ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0" fontId="4" fillId="0" borderId="0" xfId="1" applyFont="1" applyBorder="1" applyAlignment="1">
      <alignment horizontal="center" vertical="center" wrapText="1"/>
    </xf>
    <xf numFmtId="3" fontId="4" fillId="3" borderId="0" xfId="1" applyNumberFormat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right" vertical="center" wrapText="1"/>
    </xf>
    <xf numFmtId="0" fontId="6" fillId="3" borderId="5" xfId="1" applyFont="1" applyFill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left" vertical="center" wrapText="1"/>
    </xf>
    <xf numFmtId="0" fontId="3" fillId="6" borderId="0" xfId="1" applyFont="1" applyFill="1"/>
    <xf numFmtId="0" fontId="6" fillId="3" borderId="3" xfId="1" applyFont="1" applyFill="1" applyBorder="1" applyAlignment="1">
      <alignment horizontal="right" vertical="center" wrapText="1"/>
    </xf>
    <xf numFmtId="3" fontId="17" fillId="3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3" fontId="6" fillId="3" borderId="5" xfId="1" applyNumberFormat="1" applyFont="1" applyFill="1" applyBorder="1" applyAlignment="1">
      <alignment horizontal="right" vertical="center"/>
    </xf>
    <xf numFmtId="3" fontId="6" fillId="3" borderId="0" xfId="1" applyNumberFormat="1" applyFont="1" applyFill="1" applyBorder="1" applyAlignment="1">
      <alignment horizontal="right" vertical="center"/>
    </xf>
    <xf numFmtId="0" fontId="6" fillId="3" borderId="5" xfId="1" applyFont="1" applyFill="1" applyBorder="1" applyAlignment="1">
      <alignment vertical="center"/>
    </xf>
    <xf numFmtId="0" fontId="6" fillId="3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0" fontId="6" fillId="3" borderId="5" xfId="1" applyFont="1" applyFill="1" applyBorder="1" applyAlignment="1">
      <alignment horizontal="right" vertical="center"/>
    </xf>
    <xf numFmtId="0" fontId="6" fillId="3" borderId="5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3" fontId="4" fillId="0" borderId="3" xfId="1" applyNumberFormat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readingOrder="2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right" vertical="center" wrapText="1"/>
    </xf>
    <xf numFmtId="0" fontId="19" fillId="0" borderId="0" xfId="1" applyFont="1" applyBorder="1" applyAlignment="1">
      <alignment vertical="center"/>
    </xf>
    <xf numFmtId="0" fontId="13" fillId="3" borderId="5" xfId="1" applyFont="1" applyFill="1" applyBorder="1"/>
    <xf numFmtId="3" fontId="6" fillId="3" borderId="3" xfId="1" applyNumberFormat="1" applyFont="1" applyFill="1" applyBorder="1" applyAlignment="1">
      <alignment vertical="center" wrapText="1"/>
    </xf>
    <xf numFmtId="0" fontId="14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right" vertical="center"/>
    </xf>
    <xf numFmtId="3" fontId="5" fillId="3" borderId="0" xfId="1" applyNumberFormat="1" applyFont="1" applyFill="1" applyBorder="1" applyAlignment="1">
      <alignment horizontal="right" vertical="center" readingOrder="2"/>
    </xf>
    <xf numFmtId="0" fontId="5" fillId="0" borderId="5" xfId="1" applyFont="1" applyBorder="1" applyAlignment="1">
      <alignment horizontal="left" vertical="center"/>
    </xf>
    <xf numFmtId="0" fontId="6" fillId="0" borderId="3" xfId="1" applyFont="1" applyBorder="1" applyAlignment="1">
      <alignment horizontal="right"/>
    </xf>
    <xf numFmtId="164" fontId="6" fillId="0" borderId="0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right"/>
    </xf>
    <xf numFmtId="3" fontId="6" fillId="0" borderId="5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 vertical="center"/>
    </xf>
    <xf numFmtId="3" fontId="6" fillId="0" borderId="3" xfId="1" quotePrefix="1" applyNumberFormat="1" applyFont="1" applyBorder="1" applyAlignment="1">
      <alignment horizontal="right" vertical="center" wrapText="1"/>
    </xf>
    <xf numFmtId="3" fontId="6" fillId="0" borderId="3" xfId="1" applyNumberFormat="1" applyFont="1" applyFill="1" applyBorder="1" applyAlignment="1">
      <alignment horizontal="right" vertical="center" wrapText="1"/>
    </xf>
    <xf numFmtId="164" fontId="17" fillId="0" borderId="3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5" xfId="1" quotePrefix="1" applyNumberFormat="1" applyFont="1" applyBorder="1" applyAlignment="1">
      <alignment horizontal="right" vertical="center" wrapText="1"/>
    </xf>
    <xf numFmtId="3" fontId="6" fillId="0" borderId="5" xfId="1" applyNumberFormat="1" applyFont="1" applyFill="1" applyBorder="1" applyAlignment="1">
      <alignment horizontal="right" vertical="center" wrapText="1"/>
    </xf>
    <xf numFmtId="164" fontId="17" fillId="0" borderId="5" xfId="1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 wrapText="1"/>
    </xf>
    <xf numFmtId="3" fontId="6" fillId="3" borderId="8" xfId="1" applyNumberFormat="1" applyFont="1" applyFill="1" applyBorder="1" applyAlignment="1">
      <alignment horizontal="left" vertical="center" wrapText="1"/>
    </xf>
    <xf numFmtId="3" fontId="6" fillId="0" borderId="8" xfId="1" applyNumberFormat="1" applyFont="1" applyBorder="1" applyAlignment="1">
      <alignment horizontal="left" vertical="center" wrapText="1"/>
    </xf>
    <xf numFmtId="3" fontId="6" fillId="0" borderId="8" xfId="1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164" fontId="6" fillId="0" borderId="8" xfId="1" applyNumberFormat="1" applyFont="1" applyBorder="1" applyAlignment="1">
      <alignment horizontal="right" vertical="center"/>
    </xf>
    <xf numFmtId="0" fontId="17" fillId="0" borderId="8" xfId="1" applyFont="1" applyBorder="1" applyAlignment="1">
      <alignment horizontal="left" vertical="center"/>
    </xf>
    <xf numFmtId="3" fontId="6" fillId="0" borderId="8" xfId="1" quotePrefix="1" applyNumberFormat="1" applyFont="1" applyBorder="1" applyAlignment="1">
      <alignment horizontal="right" vertical="center" wrapText="1"/>
    </xf>
    <xf numFmtId="3" fontId="6" fillId="0" borderId="8" xfId="1" applyNumberFormat="1" applyFont="1" applyFill="1" applyBorder="1" applyAlignment="1">
      <alignment horizontal="right" vertical="center" wrapText="1"/>
    </xf>
    <xf numFmtId="164" fontId="17" fillId="0" borderId="8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left" vertical="center" wrapText="1"/>
    </xf>
    <xf numFmtId="0" fontId="6" fillId="10" borderId="9" xfId="1" applyFont="1" applyFill="1" applyBorder="1" applyAlignment="1">
      <alignment horizontal="right" vertical="center" wrapText="1"/>
    </xf>
    <xf numFmtId="0" fontId="6" fillId="10" borderId="9" xfId="1" applyFont="1" applyFill="1" applyBorder="1" applyAlignment="1">
      <alignment horizontal="right" wrapText="1"/>
    </xf>
    <xf numFmtId="0" fontId="15" fillId="10" borderId="9" xfId="1" applyFont="1" applyFill="1" applyBorder="1" applyAlignment="1">
      <alignment horizontal="right"/>
    </xf>
    <xf numFmtId="0" fontId="6" fillId="10" borderId="11" xfId="1" applyFont="1" applyFill="1" applyBorder="1" applyAlignment="1">
      <alignment horizontal="right" vertical="center" wrapText="1"/>
    </xf>
    <xf numFmtId="0" fontId="15" fillId="10" borderId="11" xfId="1" applyFont="1" applyFill="1" applyBorder="1" applyAlignment="1">
      <alignment horizontal="right"/>
    </xf>
    <xf numFmtId="0" fontId="6" fillId="10" borderId="8" xfId="1" applyFont="1" applyFill="1" applyBorder="1" applyAlignment="1">
      <alignment horizontal="right" vertical="center" wrapText="1"/>
    </xf>
    <xf numFmtId="3" fontId="6" fillId="10" borderId="8" xfId="1" applyNumberFormat="1" applyFont="1" applyFill="1" applyBorder="1" applyAlignment="1">
      <alignment horizontal="left" vertical="center" wrapText="1"/>
    </xf>
    <xf numFmtId="164" fontId="6" fillId="10" borderId="8" xfId="1" applyNumberFormat="1" applyFont="1" applyFill="1" applyBorder="1" applyAlignment="1">
      <alignment horizontal="left" vertical="center" wrapText="1"/>
    </xf>
    <xf numFmtId="0" fontId="6" fillId="10" borderId="8" xfId="1" applyFont="1" applyFill="1" applyBorder="1" applyAlignment="1">
      <alignment horizontal="left" vertical="center" wrapText="1"/>
    </xf>
    <xf numFmtId="0" fontId="4" fillId="10" borderId="9" xfId="1" applyFont="1" applyFill="1" applyBorder="1" applyAlignment="1">
      <alignment horizontal="right" vertical="center" wrapText="1"/>
    </xf>
    <xf numFmtId="0" fontId="13" fillId="10" borderId="30" xfId="1" applyFont="1" applyFill="1" applyBorder="1"/>
    <xf numFmtId="0" fontId="4" fillId="10" borderId="10" xfId="1" applyFont="1" applyFill="1" applyBorder="1" applyAlignment="1">
      <alignment horizontal="right" vertical="center" wrapText="1"/>
    </xf>
    <xf numFmtId="0" fontId="13" fillId="10" borderId="10" xfId="1" applyFont="1" applyFill="1" applyBorder="1"/>
    <xf numFmtId="3" fontId="4" fillId="10" borderId="8" xfId="1" applyNumberFormat="1" applyFont="1" applyFill="1" applyBorder="1" applyAlignment="1">
      <alignment vertical="center" wrapText="1"/>
    </xf>
    <xf numFmtId="0" fontId="13" fillId="10" borderId="8" xfId="1" applyFont="1" applyFill="1" applyBorder="1"/>
    <xf numFmtId="0" fontId="5" fillId="10" borderId="8" xfId="1" applyFont="1" applyFill="1" applyBorder="1" applyAlignment="1">
      <alignment horizontal="right" vertical="center"/>
    </xf>
    <xf numFmtId="3" fontId="5" fillId="10" borderId="8" xfId="1" applyNumberFormat="1" applyFont="1" applyFill="1" applyBorder="1" applyAlignment="1">
      <alignment horizontal="right" vertical="center"/>
    </xf>
    <xf numFmtId="3" fontId="5" fillId="10" borderId="8" xfId="1" applyNumberFormat="1" applyFont="1" applyFill="1" applyBorder="1" applyAlignment="1">
      <alignment horizontal="left" vertical="center"/>
    </xf>
    <xf numFmtId="0" fontId="4" fillId="10" borderId="8" xfId="1" applyFont="1" applyFill="1" applyBorder="1" applyAlignment="1">
      <alignment horizontal="center" vertical="center" wrapText="1"/>
    </xf>
    <xf numFmtId="3" fontId="4" fillId="10" borderId="8" xfId="1" applyNumberFormat="1" applyFont="1" applyFill="1" applyBorder="1" applyAlignment="1">
      <alignment horizontal="left" vertical="center" wrapText="1"/>
    </xf>
    <xf numFmtId="0" fontId="4" fillId="10" borderId="8" xfId="1" applyFont="1" applyFill="1" applyBorder="1" applyAlignment="1">
      <alignment horizontal="left" vertical="center" wrapText="1"/>
    </xf>
    <xf numFmtId="0" fontId="4" fillId="10" borderId="10" xfId="1" applyFont="1" applyFill="1" applyBorder="1" applyAlignment="1">
      <alignment horizontal="right" vertical="center"/>
    </xf>
    <xf numFmtId="0" fontId="4" fillId="10" borderId="8" xfId="1" applyFont="1" applyFill="1" applyBorder="1" applyAlignment="1">
      <alignment horizontal="right" vertical="center" wrapText="1" readingOrder="2"/>
    </xf>
    <xf numFmtId="0" fontId="15" fillId="10" borderId="8" xfId="1" applyFont="1" applyFill="1" applyBorder="1"/>
    <xf numFmtId="3" fontId="6" fillId="10" borderId="8" xfId="1" applyNumberFormat="1" applyFont="1" applyFill="1" applyBorder="1" applyAlignment="1">
      <alignment vertical="center" wrapText="1"/>
    </xf>
    <xf numFmtId="0" fontId="6" fillId="10" borderId="8" xfId="1" applyNumberFormat="1" applyFont="1" applyFill="1" applyBorder="1" applyAlignment="1">
      <alignment vertical="center"/>
    </xf>
    <xf numFmtId="0" fontId="4" fillId="10" borderId="9" xfId="1" applyFont="1" applyFill="1" applyBorder="1" applyAlignment="1">
      <alignment horizontal="right" vertical="center"/>
    </xf>
    <xf numFmtId="0" fontId="4" fillId="10" borderId="8" xfId="1" applyFont="1" applyFill="1" applyBorder="1" applyAlignment="1">
      <alignment horizontal="right" vertical="center" wrapText="1"/>
    </xf>
    <xf numFmtId="0" fontId="6" fillId="10" borderId="8" xfId="1" applyNumberFormat="1" applyFont="1" applyFill="1" applyBorder="1" applyAlignment="1">
      <alignment horizontal="right" vertical="center"/>
    </xf>
    <xf numFmtId="0" fontId="4" fillId="10" borderId="0" xfId="1" applyFont="1" applyFill="1" applyBorder="1" applyAlignment="1">
      <alignment horizontal="right" vertical="center"/>
    </xf>
    <xf numFmtId="0" fontId="4" fillId="10" borderId="0" xfId="1" applyFont="1" applyFill="1" applyBorder="1" applyAlignment="1">
      <alignment horizontal="right" vertical="center" wrapText="1"/>
    </xf>
    <xf numFmtId="0" fontId="4" fillId="10" borderId="8" xfId="1" applyFont="1" applyFill="1" applyBorder="1" applyAlignment="1">
      <alignment horizontal="right" vertical="center"/>
    </xf>
    <xf numFmtId="3" fontId="4" fillId="10" borderId="8" xfId="1" applyNumberFormat="1" applyFont="1" applyFill="1" applyBorder="1" applyAlignment="1">
      <alignment horizontal="right" vertical="center"/>
    </xf>
    <xf numFmtId="0" fontId="4" fillId="10" borderId="8" xfId="1" applyFont="1" applyFill="1" applyBorder="1" applyAlignment="1">
      <alignment horizontal="left" vertical="center"/>
    </xf>
    <xf numFmtId="0" fontId="4" fillId="10" borderId="10" xfId="1" applyFont="1" applyFill="1" applyBorder="1" applyAlignment="1">
      <alignment horizontal="right" vertical="top" wrapText="1"/>
    </xf>
    <xf numFmtId="0" fontId="6" fillId="10" borderId="0" xfId="1" applyFont="1" applyFill="1" applyBorder="1" applyAlignment="1">
      <alignment horizontal="right" vertical="center"/>
    </xf>
    <xf numFmtId="0" fontId="6" fillId="10" borderId="10" xfId="1" applyFont="1" applyFill="1" applyBorder="1" applyAlignment="1">
      <alignment horizontal="right" vertical="center"/>
    </xf>
    <xf numFmtId="3" fontId="6" fillId="10" borderId="8" xfId="1" applyNumberFormat="1" applyFont="1" applyFill="1" applyBorder="1" applyAlignment="1">
      <alignment horizontal="right" vertical="center"/>
    </xf>
    <xf numFmtId="0" fontId="6" fillId="10" borderId="14" xfId="1" applyFont="1" applyFill="1" applyBorder="1" applyAlignment="1">
      <alignment horizontal="center" vertical="center" readingOrder="2"/>
    </xf>
    <xf numFmtId="0" fontId="6" fillId="10" borderId="15" xfId="1" applyFont="1" applyFill="1" applyBorder="1" applyAlignment="1">
      <alignment vertical="center" wrapText="1"/>
    </xf>
    <xf numFmtId="0" fontId="6" fillId="10" borderId="11" xfId="1" applyFont="1" applyFill="1" applyBorder="1" applyAlignment="1">
      <alignment vertical="center" wrapText="1"/>
    </xf>
    <xf numFmtId="0" fontId="6" fillId="10" borderId="16" xfId="1" applyFont="1" applyFill="1" applyBorder="1" applyAlignment="1">
      <alignment vertical="center" wrapText="1"/>
    </xf>
    <xf numFmtId="0" fontId="19" fillId="3" borderId="0" xfId="1" applyFont="1" applyFill="1" applyBorder="1" applyAlignment="1">
      <alignment vertical="center" wrapText="1"/>
    </xf>
    <xf numFmtId="0" fontId="2" fillId="7" borderId="0" xfId="1" applyFont="1" applyFill="1"/>
    <xf numFmtId="3" fontId="6" fillId="0" borderId="3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0" fontId="19" fillId="0" borderId="0" xfId="1" applyFont="1" applyBorder="1" applyAlignment="1">
      <alignment horizontal="left"/>
    </xf>
    <xf numFmtId="0" fontId="19" fillId="0" borderId="0" xfId="1" applyFont="1" applyBorder="1" applyAlignment="1">
      <alignment horizontal="left" vertical="center"/>
    </xf>
    <xf numFmtId="1" fontId="2" fillId="0" borderId="0" xfId="1" applyNumberFormat="1" applyAlignment="1">
      <alignment horizontal="center" vertical="center"/>
    </xf>
    <xf numFmtId="1" fontId="2" fillId="7" borderId="0" xfId="1" applyNumberFormat="1" applyFont="1" applyFill="1" applyAlignment="1">
      <alignment horizontal="center" vertical="center"/>
    </xf>
    <xf numFmtId="1" fontId="2" fillId="7" borderId="0" xfId="1" applyNumberFormat="1" applyFill="1" applyAlignment="1">
      <alignment horizontal="center" vertical="center"/>
    </xf>
    <xf numFmtId="1" fontId="2" fillId="2" borderId="0" xfId="1" applyNumberFormat="1" applyFill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1" fontId="6" fillId="10" borderId="8" xfId="1" applyNumberFormat="1" applyFont="1" applyFill="1" applyBorder="1" applyAlignment="1">
      <alignment horizontal="left" vertical="center" wrapText="1"/>
    </xf>
    <xf numFmtId="0" fontId="4" fillId="0" borderId="3" xfId="1" applyFont="1" applyBorder="1" applyAlignment="1">
      <alignment vertical="center" wrapText="1" readingOrder="2"/>
    </xf>
    <xf numFmtId="0" fontId="5" fillId="3" borderId="3" xfId="1" applyFont="1" applyFill="1" applyBorder="1" applyAlignment="1">
      <alignment horizontal="right" vertical="center" readingOrder="2"/>
    </xf>
    <xf numFmtId="0" fontId="19" fillId="0" borderId="0" xfId="1" applyFont="1" applyAlignment="1">
      <alignment vertical="center"/>
    </xf>
    <xf numFmtId="1" fontId="2" fillId="11" borderId="0" xfId="1" applyNumberFormat="1" applyFill="1" applyAlignment="1">
      <alignment horizontal="center" vertical="center"/>
    </xf>
    <xf numFmtId="0" fontId="6" fillId="3" borderId="5" xfId="1" applyFont="1" applyFill="1" applyBorder="1" applyAlignment="1">
      <alignment horizontal="right" vertical="center" wrapText="1" readingOrder="2"/>
    </xf>
    <xf numFmtId="0" fontId="19" fillId="3" borderId="0" xfId="1" applyFont="1" applyFill="1" applyAlignment="1">
      <alignment horizontal="left" vertical="center" wrapText="1"/>
    </xf>
    <xf numFmtId="0" fontId="19" fillId="3" borderId="0" xfId="1" applyFont="1" applyFill="1" applyBorder="1" applyAlignment="1">
      <alignment horizontal="right" vertical="center" wrapText="1" readingOrder="2"/>
    </xf>
    <xf numFmtId="3" fontId="6" fillId="0" borderId="17" xfId="1" applyNumberFormat="1" applyFont="1" applyBorder="1" applyAlignment="1">
      <alignment horizontal="right" vertical="center" wrapText="1" readingOrder="2"/>
    </xf>
    <xf numFmtId="3" fontId="6" fillId="0" borderId="17" xfId="1" applyNumberFormat="1" applyFont="1" applyBorder="1" applyAlignment="1">
      <alignment horizontal="left" vertical="center" wrapText="1"/>
    </xf>
    <xf numFmtId="0" fontId="19" fillId="3" borderId="0" xfId="1" applyFont="1" applyFill="1" applyBorder="1" applyAlignment="1">
      <alignment horizontal="left" vertical="center" wrapText="1" readingOrder="1"/>
    </xf>
    <xf numFmtId="0" fontId="19" fillId="0" borderId="9" xfId="1" applyFont="1" applyBorder="1" applyAlignment="1">
      <alignment horizontal="right" vertical="center" wrapText="1" readingOrder="2"/>
    </xf>
    <xf numFmtId="0" fontId="19" fillId="0" borderId="0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right" vertical="center" wrapText="1" readingOrder="2"/>
    </xf>
    <xf numFmtId="0" fontId="6" fillId="0" borderId="4" xfId="1" applyFont="1" applyBorder="1" applyAlignment="1">
      <alignment horizontal="left" vertical="center" wrapText="1"/>
    </xf>
    <xf numFmtId="0" fontId="6" fillId="0" borderId="4" xfId="1" applyFont="1" applyFill="1" applyBorder="1" applyAlignment="1">
      <alignment horizontal="right" vertical="center" wrapText="1" readingOrder="2"/>
    </xf>
    <xf numFmtId="0" fontId="6" fillId="0" borderId="4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right" vertical="center" wrapText="1" readingOrder="2"/>
    </xf>
    <xf numFmtId="0" fontId="6" fillId="0" borderId="3" xfId="1" applyFont="1" applyBorder="1" applyAlignment="1">
      <alignment horizontal="left" vertical="center" wrapText="1"/>
    </xf>
    <xf numFmtId="0" fontId="6" fillId="10" borderId="9" xfId="1" applyFont="1" applyFill="1" applyBorder="1" applyAlignment="1">
      <alignment horizontal="center" vertical="center" wrapText="1"/>
    </xf>
    <xf numFmtId="0" fontId="6" fillId="10" borderId="1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vertical="center" wrapText="1"/>
    </xf>
    <xf numFmtId="0" fontId="6" fillId="10" borderId="12" xfId="1" applyFont="1" applyFill="1" applyBorder="1" applyAlignment="1">
      <alignment horizontal="center" vertical="center" readingOrder="2"/>
    </xf>
    <xf numFmtId="0" fontId="6" fillId="10" borderId="13" xfId="1" applyFont="1" applyFill="1" applyBorder="1" applyAlignment="1">
      <alignment horizontal="center" vertical="center" readingOrder="2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 vertical="center"/>
    </xf>
    <xf numFmtId="0" fontId="4" fillId="10" borderId="9" xfId="1" applyFont="1" applyFill="1" applyBorder="1" applyAlignment="1">
      <alignment horizontal="center" vertical="center"/>
    </xf>
    <xf numFmtId="0" fontId="4" fillId="10" borderId="10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horizontal="right" vertical="center" wrapText="1"/>
    </xf>
    <xf numFmtId="0" fontId="19" fillId="0" borderId="9" xfId="1" applyFont="1" applyBorder="1" applyAlignment="1">
      <alignment horizontal="left" vertical="center" wrapText="1"/>
    </xf>
    <xf numFmtId="0" fontId="19" fillId="3" borderId="0" xfId="1" applyFont="1" applyFill="1" applyBorder="1" applyAlignment="1">
      <alignment horizontal="right" vertical="center"/>
    </xf>
    <xf numFmtId="0" fontId="20" fillId="3" borderId="0" xfId="1" applyFont="1" applyFill="1" applyAlignment="1">
      <alignment horizontal="left" vertical="center" wrapText="1"/>
    </xf>
    <xf numFmtId="0" fontId="6" fillId="10" borderId="9" xfId="1" applyFont="1" applyFill="1" applyBorder="1" applyAlignment="1">
      <alignment horizontal="center" vertical="center"/>
    </xf>
    <xf numFmtId="0" fontId="6" fillId="10" borderId="0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18" xfId="1" applyFont="1" applyFill="1" applyBorder="1" applyAlignment="1">
      <alignment horizontal="right" vertical="center"/>
    </xf>
    <xf numFmtId="0" fontId="6" fillId="10" borderId="7" xfId="1" applyFont="1" applyFill="1" applyBorder="1" applyAlignment="1">
      <alignment horizontal="right" vertical="center"/>
    </xf>
    <xf numFmtId="0" fontId="6" fillId="10" borderId="6" xfId="1" applyFont="1" applyFill="1" applyBorder="1" applyAlignment="1">
      <alignment horizontal="right" vertical="center"/>
    </xf>
    <xf numFmtId="0" fontId="6" fillId="10" borderId="19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right" vertical="center"/>
    </xf>
    <xf numFmtId="0" fontId="4" fillId="10" borderId="0" xfId="1" applyFont="1" applyFill="1" applyBorder="1" applyAlignment="1">
      <alignment horizontal="right" vertical="center" wrapText="1"/>
    </xf>
    <xf numFmtId="0" fontId="4" fillId="10" borderId="10" xfId="1" applyFont="1" applyFill="1" applyBorder="1" applyAlignment="1">
      <alignment horizontal="right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13" fillId="10" borderId="21" xfId="1" applyFont="1" applyFill="1" applyBorder="1" applyAlignment="1">
      <alignment horizontal="center" vertical="center" wrapText="1"/>
    </xf>
    <xf numFmtId="0" fontId="13" fillId="10" borderId="22" xfId="1" applyFont="1" applyFill="1" applyBorder="1" applyAlignment="1">
      <alignment horizontal="center" vertical="center" wrapText="1"/>
    </xf>
    <xf numFmtId="0" fontId="13" fillId="10" borderId="23" xfId="1" applyFont="1" applyFill="1" applyBorder="1" applyAlignment="1">
      <alignment horizontal="center" vertical="center" wrapText="1"/>
    </xf>
    <xf numFmtId="0" fontId="4" fillId="10" borderId="9" xfId="1" applyFont="1" applyFill="1" applyBorder="1" applyAlignment="1">
      <alignment horizontal="right" vertical="center" wrapText="1"/>
    </xf>
    <xf numFmtId="0" fontId="4" fillId="10" borderId="25" xfId="1" applyFont="1" applyFill="1" applyBorder="1" applyAlignment="1">
      <alignment horizontal="center" vertical="center" wrapText="1"/>
    </xf>
    <xf numFmtId="0" fontId="4" fillId="10" borderId="26" xfId="1" applyFont="1" applyFill="1" applyBorder="1" applyAlignment="1">
      <alignment horizontal="center" vertical="center" wrapText="1"/>
    </xf>
    <xf numFmtId="0" fontId="4" fillId="10" borderId="2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5" fillId="0" borderId="0" xfId="1" applyFont="1" applyBorder="1" applyAlignment="1">
      <alignment horizontal="center" vertical="center" wrapText="1"/>
    </xf>
    <xf numFmtId="0" fontId="4" fillId="10" borderId="21" xfId="1" applyFont="1" applyFill="1" applyBorder="1" applyAlignment="1">
      <alignment horizontal="center" vertical="center" wrapText="1"/>
    </xf>
    <xf numFmtId="0" fontId="4" fillId="10" borderId="22" xfId="1" applyFont="1" applyFill="1" applyBorder="1" applyAlignment="1">
      <alignment horizontal="center" vertical="center" wrapText="1"/>
    </xf>
    <xf numFmtId="0" fontId="4" fillId="10" borderId="23" xfId="1" applyFont="1" applyFill="1" applyBorder="1" applyAlignment="1">
      <alignment horizontal="center" vertical="center" wrapText="1"/>
    </xf>
    <xf numFmtId="0" fontId="4" fillId="10" borderId="9" xfId="1" applyFont="1" applyFill="1" applyBorder="1" applyAlignment="1">
      <alignment horizontal="right" vertical="center"/>
    </xf>
    <xf numFmtId="0" fontId="4" fillId="10" borderId="0" xfId="1" applyFont="1" applyFill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0" fillId="10" borderId="10" xfId="0" applyFill="1" applyBorder="1" applyAlignment="1">
      <alignment horizontal="right"/>
    </xf>
    <xf numFmtId="0" fontId="19" fillId="0" borderId="2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4" fillId="10" borderId="21" xfId="1" applyFont="1" applyFill="1" applyBorder="1" applyAlignment="1">
      <alignment horizontal="center"/>
    </xf>
    <xf numFmtId="0" fontId="4" fillId="10" borderId="22" xfId="1" applyFont="1" applyFill="1" applyBorder="1" applyAlignment="1">
      <alignment horizontal="center"/>
    </xf>
    <xf numFmtId="0" fontId="4" fillId="10" borderId="23" xfId="1" applyFont="1" applyFill="1" applyBorder="1" applyAlignment="1">
      <alignment horizontal="center"/>
    </xf>
    <xf numFmtId="0" fontId="4" fillId="10" borderId="25" xfId="1" applyFont="1" applyFill="1" applyBorder="1" applyAlignment="1">
      <alignment horizontal="center" vertical="center"/>
    </xf>
    <xf numFmtId="0" fontId="4" fillId="10" borderId="26" xfId="1" applyFont="1" applyFill="1" applyBorder="1" applyAlignment="1">
      <alignment horizontal="center" vertical="center"/>
    </xf>
    <xf numFmtId="0" fontId="4" fillId="10" borderId="27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right" vertical="center" wrapText="1"/>
    </xf>
    <xf numFmtId="0" fontId="6" fillId="3" borderId="5" xfId="1" applyFont="1" applyFill="1" applyBorder="1" applyAlignment="1">
      <alignment horizontal="righ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10" borderId="8" xfId="1" applyFont="1" applyFill="1" applyBorder="1" applyAlignment="1">
      <alignment horizontal="right" vertical="center" wrapText="1"/>
    </xf>
    <xf numFmtId="0" fontId="6" fillId="10" borderId="8" xfId="1" applyFont="1" applyFill="1" applyBorder="1" applyAlignment="1">
      <alignment horizontal="left" vertical="center" wrapText="1"/>
    </xf>
    <xf numFmtId="0" fontId="6" fillId="10" borderId="8" xfId="1" applyFont="1" applyFill="1" applyBorder="1" applyAlignment="1">
      <alignment horizontal="right" vertical="center"/>
    </xf>
    <xf numFmtId="0" fontId="6" fillId="10" borderId="8" xfId="1" applyFont="1" applyFill="1" applyBorder="1" applyAlignment="1">
      <alignment vertical="center"/>
    </xf>
    <xf numFmtId="0" fontId="19" fillId="0" borderId="0" xfId="1" applyFont="1" applyBorder="1" applyAlignment="1">
      <alignment horizontal="right" vertical="center" readingOrder="2"/>
    </xf>
    <xf numFmtId="0" fontId="6" fillId="3" borderId="0" xfId="1" applyFont="1" applyFill="1" applyBorder="1" applyAlignment="1">
      <alignment horizontal="right" vertical="center" wrapText="1"/>
    </xf>
    <xf numFmtId="0" fontId="17" fillId="3" borderId="0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righ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wrapText="1"/>
    </xf>
    <xf numFmtId="0" fontId="15" fillId="10" borderId="29" xfId="1" applyFont="1" applyFill="1" applyBorder="1" applyAlignment="1">
      <alignment horizontal="center" vertical="center" wrapText="1"/>
    </xf>
    <xf numFmtId="0" fontId="15" fillId="10" borderId="20" xfId="1" applyFont="1" applyFill="1" applyBorder="1"/>
    <xf numFmtId="0" fontId="15" fillId="10" borderId="24" xfId="1" applyFont="1" applyFill="1" applyBorder="1" applyAlignment="1">
      <alignment horizontal="center" vertical="center" wrapText="1"/>
    </xf>
    <xf numFmtId="0" fontId="15" fillId="10" borderId="28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center"/>
    </xf>
    <xf numFmtId="0" fontId="5" fillId="3" borderId="0" xfId="1" applyFont="1" applyFill="1" applyBorder="1" applyAlignment="1">
      <alignment horizontal="center" wrapText="1"/>
    </xf>
    <xf numFmtId="0" fontId="10" fillId="3" borderId="0" xfId="1" applyFont="1" applyFill="1" applyBorder="1" applyAlignment="1">
      <alignment horizontal="center" vertical="center" wrapText="1"/>
    </xf>
    <xf numFmtId="0" fontId="4" fillId="10" borderId="21" xfId="1" applyFont="1" applyFill="1" applyBorder="1" applyAlignment="1">
      <alignment horizontal="left" vertical="top" wrapText="1"/>
    </xf>
    <xf numFmtId="0" fontId="4" fillId="10" borderId="22" xfId="1" applyFont="1" applyFill="1" applyBorder="1" applyAlignment="1">
      <alignment horizontal="left" vertical="top" wrapText="1"/>
    </xf>
    <xf numFmtId="0" fontId="4" fillId="10" borderId="23" xfId="1" applyFont="1" applyFill="1" applyBorder="1" applyAlignment="1">
      <alignment horizontal="left" vertical="top" wrapText="1"/>
    </xf>
    <xf numFmtId="0" fontId="13" fillId="10" borderId="0" xfId="1" applyFont="1" applyFill="1" applyBorder="1" applyAlignment="1">
      <alignment horizontal="right"/>
    </xf>
    <xf numFmtId="0" fontId="18" fillId="0" borderId="0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4" fillId="10" borderId="0" xfId="1" applyFont="1" applyFill="1" applyBorder="1" applyAlignment="1">
      <alignment horizontal="right" vertical="top" wrapText="1"/>
    </xf>
    <xf numFmtId="0" fontId="4" fillId="10" borderId="10" xfId="1" applyFont="1" applyFill="1" applyBorder="1" applyAlignment="1">
      <alignment horizontal="right" vertical="top" wrapText="1"/>
    </xf>
    <xf numFmtId="0" fontId="4" fillId="10" borderId="0" xfId="1" applyFont="1" applyFill="1" applyBorder="1" applyAlignment="1">
      <alignment horizontal="right" vertical="top"/>
    </xf>
    <xf numFmtId="0" fontId="4" fillId="10" borderId="10" xfId="1" applyFont="1" applyFill="1" applyBorder="1" applyAlignment="1">
      <alignment horizontal="right" vertical="top"/>
    </xf>
    <xf numFmtId="0" fontId="4" fillId="0" borderId="0" xfId="1" applyFont="1" applyBorder="1" applyAlignment="1">
      <alignment horizontal="right" vertical="center"/>
    </xf>
    <xf numFmtId="0" fontId="11" fillId="3" borderId="0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5" fillId="10" borderId="9" xfId="1" applyFont="1" applyFill="1" applyBorder="1" applyAlignment="1">
      <alignment horizontal="right" vertical="center"/>
    </xf>
    <xf numFmtId="0" fontId="5" fillId="10" borderId="0" xfId="1" applyFont="1" applyFill="1" applyBorder="1" applyAlignment="1">
      <alignment horizontal="right" vertical="center"/>
    </xf>
    <xf numFmtId="0" fontId="5" fillId="10" borderId="9" xfId="1" applyFont="1" applyFill="1" applyBorder="1" applyAlignment="1">
      <alignment horizontal="right" vertical="center" wrapText="1"/>
    </xf>
    <xf numFmtId="0" fontId="5" fillId="10" borderId="0" xfId="1" applyFont="1" applyFill="1" applyBorder="1" applyAlignment="1">
      <alignment horizontal="right" vertical="center" wrapText="1"/>
    </xf>
    <xf numFmtId="0" fontId="5" fillId="10" borderId="25" xfId="1" applyFont="1" applyFill="1" applyBorder="1" applyAlignment="1">
      <alignment horizontal="center" vertical="center"/>
    </xf>
    <xf numFmtId="0" fontId="5" fillId="10" borderId="26" xfId="1" applyFont="1" applyFill="1" applyBorder="1" applyAlignment="1">
      <alignment horizontal="center" vertical="center"/>
    </xf>
    <xf numFmtId="0" fontId="5" fillId="10" borderId="27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right" vertical="center" wrapText="1"/>
    </xf>
    <xf numFmtId="0" fontId="5" fillId="10" borderId="10" xfId="1" applyFont="1" applyFill="1" applyBorder="1" applyAlignment="1">
      <alignment horizontal="right" vertical="center"/>
    </xf>
    <xf numFmtId="0" fontId="4" fillId="10" borderId="8" xfId="1" applyFont="1" applyFill="1" applyBorder="1" applyAlignment="1">
      <alignment horizontal="right" vertical="center" wrapText="1"/>
    </xf>
    <xf numFmtId="0" fontId="4" fillId="10" borderId="8" xfId="1" applyFont="1" applyFill="1" applyBorder="1" applyAlignment="1">
      <alignment vertical="center" wrapText="1"/>
    </xf>
    <xf numFmtId="0" fontId="2" fillId="0" borderId="0" xfId="1" applyBorder="1" applyAlignment="1">
      <alignment horizontal="center"/>
    </xf>
    <xf numFmtId="0" fontId="4" fillId="3" borderId="0" xfId="1" applyFont="1" applyFill="1" applyBorder="1" applyAlignment="1">
      <alignment horizontal="right" vertical="center" wrapText="1"/>
    </xf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righ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13" fillId="10" borderId="33" xfId="1" applyFont="1" applyFill="1" applyBorder="1" applyAlignment="1">
      <alignment horizontal="center" vertical="center" wrapText="1"/>
    </xf>
    <xf numFmtId="0" fontId="13" fillId="10" borderId="34" xfId="1" applyFont="1" applyFill="1" applyBorder="1" applyAlignment="1">
      <alignment horizontal="center" vertical="center" wrapText="1"/>
    </xf>
    <xf numFmtId="0" fontId="13" fillId="10" borderId="25" xfId="1" applyFont="1" applyFill="1" applyBorder="1" applyAlignment="1">
      <alignment horizontal="center" vertical="center" wrapText="1"/>
    </xf>
    <xf numFmtId="0" fontId="13" fillId="10" borderId="31" xfId="1" applyFont="1" applyFill="1" applyBorder="1" applyAlignment="1">
      <alignment horizontal="center" vertical="center" wrapText="1"/>
    </xf>
    <xf numFmtId="0" fontId="13" fillId="10" borderId="27" xfId="1" applyFont="1" applyFill="1" applyBorder="1" applyAlignment="1">
      <alignment horizontal="center" vertical="center" wrapText="1"/>
    </xf>
    <xf numFmtId="0" fontId="13" fillId="10" borderId="32" xfId="1" applyFont="1" applyFill="1" applyBorder="1" applyAlignment="1">
      <alignment horizontal="center" vertical="center" wrapText="1"/>
    </xf>
    <xf numFmtId="0" fontId="6" fillId="10" borderId="9" xfId="1" applyFont="1" applyFill="1" applyBorder="1" applyAlignment="1">
      <alignment horizontal="right" vertical="center"/>
    </xf>
    <xf numFmtId="0" fontId="6" fillId="10" borderId="10" xfId="1" applyFont="1" applyFill="1" applyBorder="1" applyAlignment="1">
      <alignment horizontal="right" vertical="center"/>
    </xf>
    <xf numFmtId="0" fontId="6" fillId="10" borderId="9" xfId="1" applyFont="1" applyFill="1" applyBorder="1" applyAlignment="1">
      <alignment horizontal="left" vertical="center"/>
    </xf>
    <xf numFmtId="0" fontId="6" fillId="10" borderId="10" xfId="1" applyFont="1" applyFill="1" applyBorder="1" applyAlignment="1">
      <alignment horizontal="left" vertical="center"/>
    </xf>
  </cellXfs>
  <cellStyles count="21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2 3" xfId="6"/>
    <cellStyle name="Normal 2 3 2" xfId="7"/>
    <cellStyle name="Normal 2 4" xfId="8"/>
    <cellStyle name="Normal 2 4 2" xfId="9"/>
    <cellStyle name="Normal 2 5" xfId="10"/>
    <cellStyle name="Normal 3" xfId="11"/>
    <cellStyle name="Normal 3 2" xfId="12"/>
    <cellStyle name="Normal 3 3" xfId="13"/>
    <cellStyle name="Normal 4" xfId="14"/>
    <cellStyle name="Normal 4 2" xfId="15"/>
    <cellStyle name="Normal 4 2 2" xfId="16"/>
    <cellStyle name="Normal 4 3" xfId="17"/>
    <cellStyle name="Normal 5 2" xfId="18"/>
    <cellStyle name="Normal 6" xfId="19"/>
    <cellStyle name="Normal 6 2" xfId="20"/>
  </cellStyles>
  <dxfs count="0"/>
  <tableStyles count="0" defaultTableStyle="TableStyleMedium2" defaultPivotStyle="PivotStyleMedium9"/>
  <colors>
    <mruColors>
      <color rgb="FF920000"/>
      <color rgb="FF6EDDEC"/>
      <color rgb="FF89CFDF"/>
      <color rgb="FF8A0000"/>
      <color rgb="FFFEB8B8"/>
      <color rgb="FFFEA8A8"/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1483591</xdr:colOff>
      <xdr:row>3</xdr:row>
      <xdr:rowOff>142875</xdr:rowOff>
    </xdr:from>
    <xdr:to>
      <xdr:col>0</xdr:col>
      <xdr:colOff>2089728</xdr:colOff>
      <xdr:row>4</xdr:row>
      <xdr:rowOff>15875</xdr:rowOff>
    </xdr:to>
    <xdr:sp macro="" textlink="">
      <xdr:nvSpPr>
        <xdr:cNvPr id="2" name="مربع نص 1"/>
        <xdr:cNvSpPr txBox="1"/>
      </xdr:nvSpPr>
      <xdr:spPr>
        <a:xfrm>
          <a:off x="9891765897" y="1825625"/>
          <a:ext cx="606137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النوع</a:t>
          </a:r>
          <a:r>
            <a:rPr lang="ar-IQ" sz="1400" baseline="0"/>
            <a:t> </a:t>
          </a:r>
          <a:endParaRPr lang="en-US" sz="1400"/>
        </a:p>
      </xdr:txBody>
    </xdr:sp>
    <xdr:clientData/>
  </xdr:twoCellAnchor>
  <xdr:twoCellAnchor>
    <xdr:from>
      <xdr:col>0</xdr:col>
      <xdr:colOff>127000</xdr:colOff>
      <xdr:row>6</xdr:row>
      <xdr:rowOff>333374</xdr:rowOff>
    </xdr:from>
    <xdr:to>
      <xdr:col>0</xdr:col>
      <xdr:colOff>1047750</xdr:colOff>
      <xdr:row>6</xdr:row>
      <xdr:rowOff>762000</xdr:rowOff>
    </xdr:to>
    <xdr:sp macro="" textlink="">
      <xdr:nvSpPr>
        <xdr:cNvPr id="3" name="مربع نص 2"/>
        <xdr:cNvSpPr txBox="1"/>
      </xdr:nvSpPr>
      <xdr:spPr>
        <a:xfrm rot="10800000" flipV="1">
          <a:off x="9998173425" y="3143249"/>
          <a:ext cx="920750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المحافظة </a:t>
          </a:r>
          <a:endParaRPr lang="en-US" sz="1400" b="1"/>
        </a:p>
      </xdr:txBody>
    </xdr:sp>
    <xdr:clientData/>
  </xdr:twoCellAnchor>
  <xdr:twoCellAnchor>
    <xdr:from>
      <xdr:col>6</xdr:col>
      <xdr:colOff>381000</xdr:colOff>
      <xdr:row>3</xdr:row>
      <xdr:rowOff>111126</xdr:rowOff>
    </xdr:from>
    <xdr:to>
      <xdr:col>6</xdr:col>
      <xdr:colOff>1219200</xdr:colOff>
      <xdr:row>5</xdr:row>
      <xdr:rowOff>19050</xdr:rowOff>
    </xdr:to>
    <xdr:sp macro="" textlink="">
      <xdr:nvSpPr>
        <xdr:cNvPr id="4" name="مربع نص 3"/>
        <xdr:cNvSpPr txBox="1"/>
      </xdr:nvSpPr>
      <xdr:spPr>
        <a:xfrm>
          <a:off x="9880603175" y="1428751"/>
          <a:ext cx="838200" cy="574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Arial" pitchFamily="34" charset="0"/>
              <a:cs typeface="Arial" pitchFamily="34" charset="0"/>
            </a:rPr>
            <a:t>Type</a:t>
          </a:r>
          <a:r>
            <a:rPr lang="en-US" sz="1400" b="1" baseline="0">
              <a:latin typeface="Arial" pitchFamily="34" charset="0"/>
              <a:cs typeface="Arial" pitchFamily="34" charset="0"/>
            </a:rPr>
            <a:t>      </a:t>
          </a:r>
          <a:endParaRPr lang="en-US" sz="14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619125</xdr:colOff>
      <xdr:row>6</xdr:row>
      <xdr:rowOff>244475</xdr:rowOff>
    </xdr:from>
    <xdr:to>
      <xdr:col>6</xdr:col>
      <xdr:colOff>1339850</xdr:colOff>
      <xdr:row>6</xdr:row>
      <xdr:rowOff>698500</xdr:rowOff>
    </xdr:to>
    <xdr:sp macro="" textlink="">
      <xdr:nvSpPr>
        <xdr:cNvPr id="5" name="مربع نص 4"/>
        <xdr:cNvSpPr txBox="1"/>
      </xdr:nvSpPr>
      <xdr:spPr>
        <a:xfrm>
          <a:off x="9879545900" y="2689225"/>
          <a:ext cx="720725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>
              <a:latin typeface="Arial" pitchFamily="34" charset="0"/>
              <a:cs typeface="Arial" pitchFamily="34" charset="0"/>
            </a:rPr>
            <a:t>Gov.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746125</xdr:colOff>
      <xdr:row>3</xdr:row>
      <xdr:rowOff>285750</xdr:rowOff>
    </xdr:from>
    <xdr:to>
      <xdr:col>0</xdr:col>
      <xdr:colOff>1524000</xdr:colOff>
      <xdr:row>5</xdr:row>
      <xdr:rowOff>79375</xdr:rowOff>
    </xdr:to>
    <xdr:sp macro="" textlink="">
      <xdr:nvSpPr>
        <xdr:cNvPr id="3" name="TextBox 3"/>
        <xdr:cNvSpPr txBox="1"/>
      </xdr:nvSpPr>
      <xdr:spPr>
        <a:xfrm>
          <a:off x="9894458875" y="2238375"/>
          <a:ext cx="777875" cy="396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ar-IQ" sz="1600" b="1"/>
            <a:t>النوع</a:t>
          </a:r>
          <a:endParaRPr lang="en-US" sz="1600" b="1"/>
        </a:p>
      </xdr:txBody>
    </xdr:sp>
    <xdr:clientData/>
  </xdr:twoCellAnchor>
  <xdr:twoCellAnchor>
    <xdr:from>
      <xdr:col>0</xdr:col>
      <xdr:colOff>63501</xdr:colOff>
      <xdr:row>8</xdr:row>
      <xdr:rowOff>260350</xdr:rowOff>
    </xdr:from>
    <xdr:to>
      <xdr:col>0</xdr:col>
      <xdr:colOff>1028700</xdr:colOff>
      <xdr:row>8</xdr:row>
      <xdr:rowOff>730250</xdr:rowOff>
    </xdr:to>
    <xdr:sp macro="" textlink="">
      <xdr:nvSpPr>
        <xdr:cNvPr id="4" name="TextBox 4"/>
        <xdr:cNvSpPr txBox="1"/>
      </xdr:nvSpPr>
      <xdr:spPr>
        <a:xfrm>
          <a:off x="9894954175" y="3578225"/>
          <a:ext cx="965199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600" b="1"/>
            <a:t>سنة الصنع</a:t>
          </a:r>
          <a:endParaRPr lang="en-US" sz="1600" b="1"/>
        </a:p>
      </xdr:txBody>
    </xdr:sp>
    <xdr:clientData/>
  </xdr:twoCellAnchor>
  <xdr:twoCellAnchor>
    <xdr:from>
      <xdr:col>6</xdr:col>
      <xdr:colOff>95250</xdr:colOff>
      <xdr:row>3</xdr:row>
      <xdr:rowOff>285750</xdr:rowOff>
    </xdr:from>
    <xdr:to>
      <xdr:col>6</xdr:col>
      <xdr:colOff>827715</xdr:colOff>
      <xdr:row>5</xdr:row>
      <xdr:rowOff>158750</xdr:rowOff>
    </xdr:to>
    <xdr:sp macro="" textlink="">
      <xdr:nvSpPr>
        <xdr:cNvPr id="6" name="TextBox 7"/>
        <xdr:cNvSpPr txBox="1"/>
      </xdr:nvSpPr>
      <xdr:spPr>
        <a:xfrm>
          <a:off x="9881978910" y="2238375"/>
          <a:ext cx="73246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600" b="1"/>
            <a:t>Type</a:t>
          </a:r>
          <a:endParaRPr lang="en-US" sz="1200" b="1"/>
        </a:p>
      </xdr:txBody>
    </xdr:sp>
    <xdr:clientData/>
  </xdr:twoCellAnchor>
  <xdr:twoCellAnchor>
    <xdr:from>
      <xdr:col>6</xdr:col>
      <xdr:colOff>730250</xdr:colOff>
      <xdr:row>8</xdr:row>
      <xdr:rowOff>149224</xdr:rowOff>
    </xdr:from>
    <xdr:to>
      <xdr:col>6</xdr:col>
      <xdr:colOff>2095501</xdr:colOff>
      <xdr:row>8</xdr:row>
      <xdr:rowOff>698500</xdr:rowOff>
    </xdr:to>
    <xdr:sp macro="" textlink="">
      <xdr:nvSpPr>
        <xdr:cNvPr id="7" name="TextBox 8"/>
        <xdr:cNvSpPr txBox="1"/>
      </xdr:nvSpPr>
      <xdr:spPr>
        <a:xfrm>
          <a:off x="9880711124" y="3467099"/>
          <a:ext cx="1365251" cy="549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>
            <a:lnSpc>
              <a:spcPts val="1300"/>
            </a:lnSpc>
          </a:pPr>
          <a:r>
            <a:rPr lang="en-US" sz="1600" b="1">
              <a:solidFill>
                <a:schemeClr val="tx1"/>
              </a:solidFill>
            </a:rPr>
            <a:t>Manufa cturing yera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242889</xdr:colOff>
      <xdr:row>3</xdr:row>
      <xdr:rowOff>71436</xdr:rowOff>
    </xdr:from>
    <xdr:to>
      <xdr:col>1</xdr:col>
      <xdr:colOff>1006930</xdr:colOff>
      <xdr:row>4</xdr:row>
      <xdr:rowOff>40821</xdr:rowOff>
    </xdr:to>
    <xdr:sp macro="" textlink="">
      <xdr:nvSpPr>
        <xdr:cNvPr id="3" name="TextBox 4"/>
        <xdr:cNvSpPr txBox="1"/>
      </xdr:nvSpPr>
      <xdr:spPr>
        <a:xfrm>
          <a:off x="10035907392" y="1609043"/>
          <a:ext cx="764041" cy="336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نوع الوقود</a:t>
          </a:r>
          <a:endParaRPr lang="en-US" sz="1200" b="1"/>
        </a:p>
      </xdr:txBody>
    </xdr:sp>
    <xdr:clientData/>
  </xdr:twoCellAnchor>
  <xdr:twoCellAnchor>
    <xdr:from>
      <xdr:col>0</xdr:col>
      <xdr:colOff>107156</xdr:colOff>
      <xdr:row>4</xdr:row>
      <xdr:rowOff>71437</xdr:rowOff>
    </xdr:from>
    <xdr:to>
      <xdr:col>0</xdr:col>
      <xdr:colOff>678656</xdr:colOff>
      <xdr:row>4</xdr:row>
      <xdr:rowOff>345281</xdr:rowOff>
    </xdr:to>
    <xdr:sp macro="" textlink="">
      <xdr:nvSpPr>
        <xdr:cNvPr id="4" name="TextBox 5"/>
        <xdr:cNvSpPr txBox="1"/>
      </xdr:nvSpPr>
      <xdr:spPr>
        <a:xfrm>
          <a:off x="9991960744" y="1976437"/>
          <a:ext cx="571500" cy="273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7</xdr:col>
      <xdr:colOff>85725</xdr:colOff>
      <xdr:row>3</xdr:row>
      <xdr:rowOff>78581</xdr:rowOff>
    </xdr:from>
    <xdr:to>
      <xdr:col>7</xdr:col>
      <xdr:colOff>1408132</xdr:colOff>
      <xdr:row>3</xdr:row>
      <xdr:rowOff>354806</xdr:rowOff>
    </xdr:to>
    <xdr:sp macro="" textlink="">
      <xdr:nvSpPr>
        <xdr:cNvPr id="6" name="TextBox 8"/>
        <xdr:cNvSpPr txBox="1"/>
      </xdr:nvSpPr>
      <xdr:spPr>
        <a:xfrm>
          <a:off x="9985182893" y="1612106"/>
          <a:ext cx="1322407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 of fuel</a:t>
          </a:r>
        </a:p>
      </xdr:txBody>
    </xdr:sp>
    <xdr:clientData/>
  </xdr:twoCellAnchor>
  <xdr:twoCellAnchor>
    <xdr:from>
      <xdr:col>8</xdr:col>
      <xdr:colOff>250031</xdr:colOff>
      <xdr:row>4</xdr:row>
      <xdr:rowOff>0</xdr:rowOff>
    </xdr:from>
    <xdr:to>
      <xdr:col>8</xdr:col>
      <xdr:colOff>869156</xdr:colOff>
      <xdr:row>4</xdr:row>
      <xdr:rowOff>309562</xdr:rowOff>
    </xdr:to>
    <xdr:sp macro="" textlink="">
      <xdr:nvSpPr>
        <xdr:cNvPr id="7" name="TextBox 9"/>
        <xdr:cNvSpPr txBox="1"/>
      </xdr:nvSpPr>
      <xdr:spPr>
        <a:xfrm>
          <a:off x="9984007369" y="1905000"/>
          <a:ext cx="619125" cy="309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127004</xdr:colOff>
      <xdr:row>5</xdr:row>
      <xdr:rowOff>369845</xdr:rowOff>
    </xdr:from>
    <xdr:to>
      <xdr:col>0</xdr:col>
      <xdr:colOff>1206500</xdr:colOff>
      <xdr:row>5</xdr:row>
      <xdr:rowOff>793751</xdr:rowOff>
    </xdr:to>
    <xdr:sp macro="" textlink="">
      <xdr:nvSpPr>
        <xdr:cNvPr id="2" name="مربع نص 1"/>
        <xdr:cNvSpPr txBox="1"/>
      </xdr:nvSpPr>
      <xdr:spPr>
        <a:xfrm rot="10800000" flipV="1">
          <a:off x="9893379375" y="2782845"/>
          <a:ext cx="1079496" cy="423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>
              <a:latin typeface="Arial" pitchFamily="34" charset="0"/>
              <a:cs typeface="Arial" pitchFamily="34" charset="0"/>
            </a:rPr>
            <a:t>سنة الصنع</a:t>
          </a:r>
          <a:endParaRPr lang="en-US" sz="14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1193800</xdr:colOff>
      <xdr:row>3</xdr:row>
      <xdr:rowOff>219074</xdr:rowOff>
    </xdr:from>
    <xdr:to>
      <xdr:col>0</xdr:col>
      <xdr:colOff>1736725</xdr:colOff>
      <xdr:row>5</xdr:row>
      <xdr:rowOff>34925</xdr:rowOff>
    </xdr:to>
    <xdr:sp macro="" textlink="">
      <xdr:nvSpPr>
        <xdr:cNvPr id="3" name="مربع نص 2"/>
        <xdr:cNvSpPr txBox="1"/>
      </xdr:nvSpPr>
      <xdr:spPr>
        <a:xfrm>
          <a:off x="9997151075" y="1933574"/>
          <a:ext cx="542925" cy="5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>
              <a:latin typeface="Arial" pitchFamily="34" charset="0"/>
              <a:cs typeface="Arial" pitchFamily="34" charset="0"/>
            </a:rPr>
            <a:t>النوع</a:t>
          </a:r>
          <a:endParaRPr lang="en-US" sz="14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704849</xdr:colOff>
      <xdr:row>5</xdr:row>
      <xdr:rowOff>101677</xdr:rowOff>
    </xdr:from>
    <xdr:to>
      <xdr:col>7</xdr:col>
      <xdr:colOff>50799</xdr:colOff>
      <xdr:row>6</xdr:row>
      <xdr:rowOff>79840</xdr:rowOff>
    </xdr:to>
    <xdr:sp macro="" textlink="">
      <xdr:nvSpPr>
        <xdr:cNvPr id="4" name="مربع نص 3"/>
        <xdr:cNvSpPr txBox="1"/>
      </xdr:nvSpPr>
      <xdr:spPr>
        <a:xfrm>
          <a:off x="9983616051" y="2521027"/>
          <a:ext cx="1403350" cy="797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1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Manufa</a:t>
          </a:r>
          <a:r>
            <a:rPr lang="en-US" sz="11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cturing year</a:t>
          </a:r>
          <a:endParaRPr lang="en-US" sz="11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r" rtl="1">
            <a:lnSpc>
              <a:spcPts val="1400"/>
            </a:lnSpc>
          </a:pPr>
          <a:endParaRPr lang="en-US" sz="1100"/>
        </a:p>
      </xdr:txBody>
    </xdr:sp>
    <xdr:clientData/>
  </xdr:twoCellAnchor>
  <xdr:twoCellAnchor>
    <xdr:from>
      <xdr:col>6</xdr:col>
      <xdr:colOff>60325</xdr:colOff>
      <xdr:row>3</xdr:row>
      <xdr:rowOff>193675</xdr:rowOff>
    </xdr:from>
    <xdr:to>
      <xdr:col>6</xdr:col>
      <xdr:colOff>742950</xdr:colOff>
      <xdr:row>3</xdr:row>
      <xdr:rowOff>638175</xdr:rowOff>
    </xdr:to>
    <xdr:sp macro="" textlink="">
      <xdr:nvSpPr>
        <xdr:cNvPr id="5" name="مربع نص 4"/>
        <xdr:cNvSpPr txBox="1"/>
      </xdr:nvSpPr>
      <xdr:spPr>
        <a:xfrm>
          <a:off x="9984981300" y="1908175"/>
          <a:ext cx="682625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100" b="1">
              <a:latin typeface="Arial" pitchFamily="34" charset="0"/>
              <a:cs typeface="Arial" pitchFamily="34" charset="0"/>
            </a:rPr>
            <a:t>Type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951530</xdr:colOff>
      <xdr:row>3</xdr:row>
      <xdr:rowOff>96863</xdr:rowOff>
    </xdr:from>
    <xdr:to>
      <xdr:col>1</xdr:col>
      <xdr:colOff>342900</xdr:colOff>
      <xdr:row>3</xdr:row>
      <xdr:rowOff>420714</xdr:rowOff>
    </xdr:to>
    <xdr:sp macro="" textlink="">
      <xdr:nvSpPr>
        <xdr:cNvPr id="2" name="مربع نص 1"/>
        <xdr:cNvSpPr txBox="1"/>
      </xdr:nvSpPr>
      <xdr:spPr>
        <a:xfrm>
          <a:off x="10000640400" y="2097113"/>
          <a:ext cx="120112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400" b="1">
              <a:latin typeface="Simplified Arabic" pitchFamily="18" charset="-78"/>
              <a:cs typeface="+mn-cs"/>
            </a:rPr>
            <a:t>النوع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64576</xdr:colOff>
      <xdr:row>6</xdr:row>
      <xdr:rowOff>365888</xdr:rowOff>
    </xdr:from>
    <xdr:to>
      <xdr:col>0</xdr:col>
      <xdr:colOff>920210</xdr:colOff>
      <xdr:row>6</xdr:row>
      <xdr:rowOff>738430</xdr:rowOff>
    </xdr:to>
    <xdr:sp macro="" textlink="">
      <xdr:nvSpPr>
        <xdr:cNvPr id="3" name="مربع نص 2"/>
        <xdr:cNvSpPr txBox="1"/>
      </xdr:nvSpPr>
      <xdr:spPr>
        <a:xfrm>
          <a:off x="9999358240" y="3775838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4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4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7</xdr:col>
      <xdr:colOff>95251</xdr:colOff>
      <xdr:row>3</xdr:row>
      <xdr:rowOff>121262</xdr:rowOff>
    </xdr:from>
    <xdr:to>
      <xdr:col>7</xdr:col>
      <xdr:colOff>904317</xdr:colOff>
      <xdr:row>3</xdr:row>
      <xdr:rowOff>552450</xdr:rowOff>
    </xdr:to>
    <xdr:sp macro="" textlink="">
      <xdr:nvSpPr>
        <xdr:cNvPr id="4" name="مربع نص 3"/>
        <xdr:cNvSpPr txBox="1"/>
      </xdr:nvSpPr>
      <xdr:spPr>
        <a:xfrm flipH="1">
          <a:off x="9991582683" y="2121512"/>
          <a:ext cx="809066" cy="431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Times New Roman" pitchFamily="18" charset="0"/>
              <a:cs typeface="Times New Roman" pitchFamily="18" charset="0"/>
            </a:rPr>
            <a:t>Type</a:t>
          </a:r>
        </a:p>
      </xdr:txBody>
    </xdr:sp>
    <xdr:clientData/>
  </xdr:twoCellAnchor>
  <xdr:twoCellAnchor>
    <xdr:from>
      <xdr:col>7</xdr:col>
      <xdr:colOff>571502</xdr:colOff>
      <xdr:row>6</xdr:row>
      <xdr:rowOff>285750</xdr:rowOff>
    </xdr:from>
    <xdr:to>
      <xdr:col>8</xdr:col>
      <xdr:colOff>0</xdr:colOff>
      <xdr:row>7</xdr:row>
      <xdr:rowOff>25400</xdr:rowOff>
    </xdr:to>
    <xdr:sp macro="" textlink="">
      <xdr:nvSpPr>
        <xdr:cNvPr id="5" name="مربع نص 4"/>
        <xdr:cNvSpPr txBox="1"/>
      </xdr:nvSpPr>
      <xdr:spPr>
        <a:xfrm flipH="1">
          <a:off x="9991134449" y="3695700"/>
          <a:ext cx="781049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Times New Roman" pitchFamily="18" charset="0"/>
              <a:cs typeface="Times New Roman" pitchFamily="18" charset="0"/>
            </a:rPr>
            <a:t>Gov.</a:t>
          </a:r>
          <a:r>
            <a:rPr lang="ar-SA" sz="1400">
              <a:latin typeface="Times New Roman" pitchFamily="18" charset="0"/>
              <a:cs typeface="Times New Roman" pitchFamily="18" charset="0"/>
            </a:rPr>
            <a:t> 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46</xdr:col>
      <xdr:colOff>514350</xdr:colOff>
      <xdr:row>3</xdr:row>
      <xdr:rowOff>606425</xdr:rowOff>
    </xdr:from>
    <xdr:to>
      <xdr:col>47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53386875" y="25971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78</xdr:col>
      <xdr:colOff>185658</xdr:colOff>
      <xdr:row>1</xdr:row>
      <xdr:rowOff>652866</xdr:rowOff>
    </xdr:from>
    <xdr:to>
      <xdr:col>79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3983642" y="14529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78</xdr:col>
      <xdr:colOff>33258</xdr:colOff>
      <xdr:row>3</xdr:row>
      <xdr:rowOff>245874</xdr:rowOff>
    </xdr:from>
    <xdr:to>
      <xdr:col>79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4031268" y="22365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96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22739461" y="14006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96</xdr:col>
      <xdr:colOff>434114</xdr:colOff>
      <xdr:row>3</xdr:row>
      <xdr:rowOff>160148</xdr:rowOff>
    </xdr:from>
    <xdr:to>
      <xdr:col>97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22609986" y="21508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967863</xdr:colOff>
      <xdr:row>3</xdr:row>
      <xdr:rowOff>190499</xdr:rowOff>
    </xdr:from>
    <xdr:to>
      <xdr:col>0</xdr:col>
      <xdr:colOff>1628468</xdr:colOff>
      <xdr:row>4</xdr:row>
      <xdr:rowOff>423862</xdr:rowOff>
    </xdr:to>
    <xdr:sp macro="" textlink="">
      <xdr:nvSpPr>
        <xdr:cNvPr id="2" name="مربع نص 1"/>
        <xdr:cNvSpPr txBox="1"/>
      </xdr:nvSpPr>
      <xdr:spPr>
        <a:xfrm>
          <a:off x="29655221032" y="2690812"/>
          <a:ext cx="660605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النوع</a:t>
          </a:r>
          <a:r>
            <a:rPr lang="ar-IQ" sz="1200"/>
            <a:t> </a:t>
          </a:r>
          <a:endParaRPr lang="en-US" sz="1200"/>
        </a:p>
      </xdr:txBody>
    </xdr:sp>
    <xdr:clientData/>
  </xdr:twoCellAnchor>
  <xdr:twoCellAnchor>
    <xdr:from>
      <xdr:col>0</xdr:col>
      <xdr:colOff>15364</xdr:colOff>
      <xdr:row>8</xdr:row>
      <xdr:rowOff>39944</xdr:rowOff>
    </xdr:from>
    <xdr:to>
      <xdr:col>0</xdr:col>
      <xdr:colOff>958338</xdr:colOff>
      <xdr:row>8</xdr:row>
      <xdr:rowOff>550607</xdr:rowOff>
    </xdr:to>
    <xdr:sp macro="" textlink="">
      <xdr:nvSpPr>
        <xdr:cNvPr id="3" name="مربع نص 2"/>
        <xdr:cNvSpPr txBox="1"/>
      </xdr:nvSpPr>
      <xdr:spPr>
        <a:xfrm>
          <a:off x="29493899487" y="5107244"/>
          <a:ext cx="942974" cy="51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سنة الصنع</a:t>
          </a:r>
          <a:endParaRPr lang="en-US" sz="1200" b="1"/>
        </a:p>
      </xdr:txBody>
    </xdr:sp>
    <xdr:clientData/>
  </xdr:twoCellAnchor>
  <xdr:twoCellAnchor>
    <xdr:from>
      <xdr:col>6</xdr:col>
      <xdr:colOff>2452687</xdr:colOff>
      <xdr:row>3</xdr:row>
      <xdr:rowOff>61913</xdr:rowOff>
    </xdr:from>
    <xdr:to>
      <xdr:col>7</xdr:col>
      <xdr:colOff>2271712</xdr:colOff>
      <xdr:row>3</xdr:row>
      <xdr:rowOff>666750</xdr:rowOff>
    </xdr:to>
    <xdr:sp macro="" textlink="">
      <xdr:nvSpPr>
        <xdr:cNvPr id="5" name="مربع نص 4"/>
        <xdr:cNvSpPr txBox="1"/>
      </xdr:nvSpPr>
      <xdr:spPr>
        <a:xfrm>
          <a:off x="29636599350" y="2562226"/>
          <a:ext cx="2462213" cy="604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cs typeface="+mn-cs"/>
            </a:rPr>
            <a:t>Type</a:t>
          </a:r>
        </a:p>
      </xdr:txBody>
    </xdr:sp>
    <xdr:clientData/>
  </xdr:twoCellAnchor>
  <xdr:twoCellAnchor>
    <xdr:from>
      <xdr:col>7</xdr:col>
      <xdr:colOff>485587</xdr:colOff>
      <xdr:row>7</xdr:row>
      <xdr:rowOff>56029</xdr:rowOff>
    </xdr:from>
    <xdr:to>
      <xdr:col>8</xdr:col>
      <xdr:colOff>0</xdr:colOff>
      <xdr:row>9</xdr:row>
      <xdr:rowOff>0</xdr:rowOff>
    </xdr:to>
    <xdr:sp macro="" textlink="">
      <xdr:nvSpPr>
        <xdr:cNvPr id="6" name="مربع نص 5"/>
        <xdr:cNvSpPr txBox="1"/>
      </xdr:nvSpPr>
      <xdr:spPr>
        <a:xfrm>
          <a:off x="29481379645" y="4866154"/>
          <a:ext cx="1400668" cy="1106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cs typeface="+mn-cs"/>
            </a:rPr>
            <a:t>Manufa</a:t>
          </a:r>
          <a:r>
            <a:rPr lang="en-US" sz="1200" b="1" baseline="0">
              <a:cs typeface="+mn-cs"/>
            </a:rPr>
            <a:t> cturing year</a:t>
          </a:r>
          <a:endParaRPr lang="en-US" sz="1200" b="1"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89810475" y="19113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نوع الوقود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0496275" y="24225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النوع 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032517" y="18161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Times New Roman" pitchFamily="18" charset="0"/>
              <a:cs typeface="+mn-cs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068399" y="21494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Times New Roman" pitchFamily="18" charset="0"/>
              <a:cs typeface="+mn-cs"/>
            </a:rPr>
            <a:t>Type</a:t>
          </a:r>
          <a:r>
            <a:rPr lang="ar-SA" sz="1200" b="1">
              <a:latin typeface="Times New Roman" pitchFamily="18" charset="0"/>
              <a:cs typeface="+mn-cs"/>
            </a:rPr>
            <a:t> </a:t>
          </a:r>
          <a:endParaRPr lang="en-US" sz="1200" b="1">
            <a:latin typeface="Times New Roman" pitchFamily="18" charset="0"/>
            <a:cs typeface="+mn-cs"/>
          </a:endParaRPr>
        </a:p>
      </xdr:txBody>
    </xdr:sp>
    <xdr:clientData/>
  </xdr:twoCellAnchor>
  <xdr:twoCellAnchor>
    <xdr:from>
      <xdr:col>94</xdr:col>
      <xdr:colOff>73026</xdr:colOff>
      <xdr:row>1</xdr:row>
      <xdr:rowOff>400048</xdr:rowOff>
    </xdr:from>
    <xdr:to>
      <xdr:col>95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113749" y="952498"/>
          <a:ext cx="758825" cy="615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93</xdr:col>
      <xdr:colOff>28575</xdr:colOff>
      <xdr:row>2</xdr:row>
      <xdr:rowOff>107950</xdr:rowOff>
    </xdr:from>
    <xdr:to>
      <xdr:col>93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7955125" y="14986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100</xdr:col>
      <xdr:colOff>254000</xdr:colOff>
      <xdr:row>1</xdr:row>
      <xdr:rowOff>428624</xdr:rowOff>
    </xdr:from>
    <xdr:to>
      <xdr:col>102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2840199" y="981074"/>
          <a:ext cx="1193801" cy="5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102</xdr:col>
      <xdr:colOff>371475</xdr:colOff>
      <xdr:row>1</xdr:row>
      <xdr:rowOff>644526</xdr:rowOff>
    </xdr:from>
    <xdr:to>
      <xdr:col>103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109949" y="1196976"/>
          <a:ext cx="587376" cy="511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608630</xdr:colOff>
      <xdr:row>3</xdr:row>
      <xdr:rowOff>115913</xdr:rowOff>
    </xdr:from>
    <xdr:to>
      <xdr:col>1</xdr:col>
      <xdr:colOff>0</xdr:colOff>
      <xdr:row>3</xdr:row>
      <xdr:rowOff>439764</xdr:rowOff>
    </xdr:to>
    <xdr:sp macro="" textlink="">
      <xdr:nvSpPr>
        <xdr:cNvPr id="2" name="مربع نص 1"/>
        <xdr:cNvSpPr txBox="1"/>
      </xdr:nvSpPr>
      <xdr:spPr>
        <a:xfrm>
          <a:off x="9999965095" y="1763738"/>
          <a:ext cx="102870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400" b="1">
              <a:latin typeface="Simplified Arabic" pitchFamily="18" charset="-78"/>
              <a:cs typeface="+mn-cs"/>
            </a:rPr>
            <a:t>النوع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121726</xdr:colOff>
      <xdr:row>5</xdr:row>
      <xdr:rowOff>251588</xdr:rowOff>
    </xdr:from>
    <xdr:to>
      <xdr:col>0</xdr:col>
      <xdr:colOff>977360</xdr:colOff>
      <xdr:row>5</xdr:row>
      <xdr:rowOff>624130</xdr:rowOff>
    </xdr:to>
    <xdr:sp macro="" textlink="">
      <xdr:nvSpPr>
        <xdr:cNvPr id="3" name="مربع نص 2"/>
        <xdr:cNvSpPr txBox="1"/>
      </xdr:nvSpPr>
      <xdr:spPr>
        <a:xfrm>
          <a:off x="10001129890" y="4004438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4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4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7</xdr:col>
      <xdr:colOff>910631</xdr:colOff>
      <xdr:row>3</xdr:row>
      <xdr:rowOff>190500</xdr:rowOff>
    </xdr:from>
    <xdr:to>
      <xdr:col>7</xdr:col>
      <xdr:colOff>1752041</xdr:colOff>
      <xdr:row>3</xdr:row>
      <xdr:rowOff>509722</xdr:rowOff>
    </xdr:to>
    <xdr:sp macro="" textlink="">
      <xdr:nvSpPr>
        <xdr:cNvPr id="4" name="مربع نص 3"/>
        <xdr:cNvSpPr txBox="1"/>
      </xdr:nvSpPr>
      <xdr:spPr>
        <a:xfrm flipH="1">
          <a:off x="9986162959" y="2533650"/>
          <a:ext cx="841410" cy="319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Times New Roman" pitchFamily="18" charset="0"/>
              <a:cs typeface="Times New Roman" pitchFamily="18" charset="0"/>
            </a:rPr>
            <a:t>Type</a:t>
          </a:r>
        </a:p>
      </xdr:txBody>
    </xdr:sp>
    <xdr:clientData/>
  </xdr:twoCellAnchor>
  <xdr:twoCellAnchor>
    <xdr:from>
      <xdr:col>7</xdr:col>
      <xdr:colOff>1095376</xdr:colOff>
      <xdr:row>5</xdr:row>
      <xdr:rowOff>304800</xdr:rowOff>
    </xdr:from>
    <xdr:to>
      <xdr:col>7</xdr:col>
      <xdr:colOff>2127250</xdr:colOff>
      <xdr:row>5</xdr:row>
      <xdr:rowOff>730250</xdr:rowOff>
    </xdr:to>
    <xdr:sp macro="" textlink="">
      <xdr:nvSpPr>
        <xdr:cNvPr id="5" name="مربع نص 4"/>
        <xdr:cNvSpPr txBox="1"/>
      </xdr:nvSpPr>
      <xdr:spPr>
        <a:xfrm flipH="1">
          <a:off x="11443668375" y="3622675"/>
          <a:ext cx="1031874" cy="42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/>
          <a:r>
            <a:rPr lang="en-US" sz="1400" b="1">
              <a:latin typeface="Times New Roman" pitchFamily="18" charset="0"/>
              <a:cs typeface="Times New Roman" pitchFamily="18" charset="0"/>
            </a:rPr>
            <a:t>Gov.</a:t>
          </a:r>
          <a:r>
            <a:rPr lang="ar-SA" sz="1400">
              <a:latin typeface="Times New Roman" pitchFamily="18" charset="0"/>
              <a:cs typeface="Times New Roman" pitchFamily="18" charset="0"/>
            </a:rPr>
            <a:t> 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55</xdr:col>
      <xdr:colOff>514350</xdr:colOff>
      <xdr:row>3</xdr:row>
      <xdr:rowOff>606425</xdr:rowOff>
    </xdr:from>
    <xdr:to>
      <xdr:col>56</xdr:col>
      <xdr:colOff>161925</xdr:colOff>
      <xdr:row>4</xdr:row>
      <xdr:rowOff>0</xdr:rowOff>
    </xdr:to>
    <xdr:sp macro="" textlink="">
      <xdr:nvSpPr>
        <xdr:cNvPr id="6" name="مربع نص 5"/>
        <xdr:cNvSpPr txBox="1"/>
      </xdr:nvSpPr>
      <xdr:spPr>
        <a:xfrm>
          <a:off x="9950338875" y="22542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87</xdr:col>
      <xdr:colOff>185658</xdr:colOff>
      <xdr:row>1</xdr:row>
      <xdr:rowOff>652866</xdr:rowOff>
    </xdr:from>
    <xdr:to>
      <xdr:col>88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0935642" y="11100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87</xdr:col>
      <xdr:colOff>33258</xdr:colOff>
      <xdr:row>3</xdr:row>
      <xdr:rowOff>245874</xdr:rowOff>
    </xdr:from>
    <xdr:to>
      <xdr:col>88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0983268" y="18936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105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19691461" y="10577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105</xdr:col>
      <xdr:colOff>434114</xdr:colOff>
      <xdr:row>3</xdr:row>
      <xdr:rowOff>160148</xdr:rowOff>
    </xdr:from>
    <xdr:to>
      <xdr:col>106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19561986" y="18079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11423041871" y="1841887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نوع الوقود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11423727671" y="2353062"/>
          <a:ext cx="116692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النوع 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5</xdr:col>
      <xdr:colOff>383323</xdr:colOff>
      <xdr:row>3</xdr:row>
      <xdr:rowOff>15876</xdr:rowOff>
    </xdr:from>
    <xdr:to>
      <xdr:col>6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11416107439" y="1746638"/>
          <a:ext cx="1440366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Arial" pitchFamily="34" charset="0"/>
              <a:cs typeface="Arial" pitchFamily="34" charset="0"/>
            </a:rPr>
            <a:t>Type of fuel</a:t>
          </a:r>
        </a:p>
      </xdr:txBody>
    </xdr:sp>
    <xdr:clientData/>
  </xdr:twoCellAnchor>
  <xdr:twoCellAnchor>
    <xdr:from>
      <xdr:col>6</xdr:col>
      <xdr:colOff>406555</xdr:colOff>
      <xdr:row>3</xdr:row>
      <xdr:rowOff>349250</xdr:rowOff>
    </xdr:from>
    <xdr:to>
      <xdr:col>6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11415143321" y="2080012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Arial" pitchFamily="34" charset="0"/>
              <a:cs typeface="Arial" pitchFamily="34" charset="0"/>
            </a:rPr>
            <a:t>Type</a:t>
          </a:r>
          <a:r>
            <a:rPr lang="ar-SA" sz="1200" b="1">
              <a:latin typeface="Arial" pitchFamily="34" charset="0"/>
              <a:cs typeface="Arial" pitchFamily="34" charset="0"/>
            </a:rPr>
            <a:t>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91</xdr:col>
      <xdr:colOff>73026</xdr:colOff>
      <xdr:row>1</xdr:row>
      <xdr:rowOff>400048</xdr:rowOff>
    </xdr:from>
    <xdr:to>
      <xdr:col>92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11350325310" y="934377"/>
          <a:ext cx="846176" cy="56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90</xdr:col>
      <xdr:colOff>28575</xdr:colOff>
      <xdr:row>2</xdr:row>
      <xdr:rowOff>107950</xdr:rowOff>
    </xdr:from>
    <xdr:to>
      <xdr:col>90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11351341388" y="1432157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97</xdr:col>
      <xdr:colOff>254000</xdr:colOff>
      <xdr:row>1</xdr:row>
      <xdr:rowOff>428624</xdr:rowOff>
    </xdr:from>
    <xdr:to>
      <xdr:col>99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11345440301" y="962953"/>
          <a:ext cx="1368504" cy="472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99</xdr:col>
      <xdr:colOff>371475</xdr:colOff>
      <xdr:row>1</xdr:row>
      <xdr:rowOff>644526</xdr:rowOff>
    </xdr:from>
    <xdr:to>
      <xdr:col>100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11344622700" y="1178855"/>
          <a:ext cx="674727" cy="462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3</xdr:row>
      <xdr:rowOff>76200</xdr:rowOff>
    </xdr:from>
    <xdr:to>
      <xdr:col>7</xdr:col>
      <xdr:colOff>1393860</xdr:colOff>
      <xdr:row>3</xdr:row>
      <xdr:rowOff>388460</xdr:rowOff>
    </xdr:to>
    <xdr:sp macro="" textlink="">
      <xdr:nvSpPr>
        <xdr:cNvPr id="2" name="مربع نص 1"/>
        <xdr:cNvSpPr txBox="1"/>
      </xdr:nvSpPr>
      <xdr:spPr>
        <a:xfrm flipH="1">
          <a:off x="9984978090" y="2152650"/>
          <a:ext cx="841410" cy="31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Type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990602</xdr:colOff>
      <xdr:row>5</xdr:row>
      <xdr:rowOff>247650</xdr:rowOff>
    </xdr:from>
    <xdr:to>
      <xdr:col>7</xdr:col>
      <xdr:colOff>1828801</xdr:colOff>
      <xdr:row>5</xdr:row>
      <xdr:rowOff>674574</xdr:rowOff>
    </xdr:to>
    <xdr:sp macro="" textlink="">
      <xdr:nvSpPr>
        <xdr:cNvPr id="3" name="مربع نص 2"/>
        <xdr:cNvSpPr txBox="1"/>
      </xdr:nvSpPr>
      <xdr:spPr>
        <a:xfrm flipH="1">
          <a:off x="9984543149" y="3562350"/>
          <a:ext cx="838199" cy="426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Gov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140703</xdr:colOff>
      <xdr:row>5</xdr:row>
      <xdr:rowOff>173121</xdr:rowOff>
    </xdr:from>
    <xdr:to>
      <xdr:col>0</xdr:col>
      <xdr:colOff>996337</xdr:colOff>
      <xdr:row>5</xdr:row>
      <xdr:rowOff>545663</xdr:rowOff>
    </xdr:to>
    <xdr:sp macro="" textlink="">
      <xdr:nvSpPr>
        <xdr:cNvPr id="4" name="مربع نص 3"/>
        <xdr:cNvSpPr txBox="1"/>
      </xdr:nvSpPr>
      <xdr:spPr>
        <a:xfrm>
          <a:off x="11515831558" y="3364832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8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1320134</xdr:colOff>
      <xdr:row>3</xdr:row>
      <xdr:rowOff>300789</xdr:rowOff>
    </xdr:from>
    <xdr:to>
      <xdr:col>1</xdr:col>
      <xdr:colOff>103663</xdr:colOff>
      <xdr:row>4</xdr:row>
      <xdr:rowOff>71752</xdr:rowOff>
    </xdr:to>
    <xdr:sp macro="" textlink="">
      <xdr:nvSpPr>
        <xdr:cNvPr id="5" name="مربع نص 3"/>
        <xdr:cNvSpPr txBox="1"/>
      </xdr:nvSpPr>
      <xdr:spPr>
        <a:xfrm>
          <a:off x="9870152521" y="2255921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ar-IQ" sz="2000" b="1">
              <a:latin typeface="Simplified Arabic" pitchFamily="18" charset="-78"/>
              <a:cs typeface="Simplified Arabic" pitchFamily="18" charset="-78"/>
            </a:rPr>
            <a:t>النوع</a:t>
          </a:r>
          <a:endParaRPr lang="en-US" sz="2400" b="1">
            <a:latin typeface="Simplified Arabic" pitchFamily="18" charset="-7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654360</xdr:colOff>
      <xdr:row>3</xdr:row>
      <xdr:rowOff>197082</xdr:rowOff>
    </xdr:from>
    <xdr:to>
      <xdr:col>0</xdr:col>
      <xdr:colOff>1209985</xdr:colOff>
      <xdr:row>3</xdr:row>
      <xdr:rowOff>592408</xdr:rowOff>
    </xdr:to>
    <xdr:sp macro="" textlink="">
      <xdr:nvSpPr>
        <xdr:cNvPr id="2" name="TextBox 1"/>
        <xdr:cNvSpPr txBox="1"/>
      </xdr:nvSpPr>
      <xdr:spPr>
        <a:xfrm>
          <a:off x="9902594619" y="2346015"/>
          <a:ext cx="555625" cy="3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النوع</a:t>
          </a:r>
          <a:endParaRPr lang="en-US" sz="1400" b="1"/>
        </a:p>
      </xdr:txBody>
    </xdr:sp>
    <xdr:clientData/>
  </xdr:twoCellAnchor>
  <xdr:twoCellAnchor>
    <xdr:from>
      <xdr:col>0</xdr:col>
      <xdr:colOff>81312</xdr:colOff>
      <xdr:row>5</xdr:row>
      <xdr:rowOff>393003</xdr:rowOff>
    </xdr:from>
    <xdr:to>
      <xdr:col>0</xdr:col>
      <xdr:colOff>755030</xdr:colOff>
      <xdr:row>6</xdr:row>
      <xdr:rowOff>34847</xdr:rowOff>
    </xdr:to>
    <xdr:sp macro="" textlink="">
      <xdr:nvSpPr>
        <xdr:cNvPr id="3" name="TextBox 2"/>
        <xdr:cNvSpPr txBox="1"/>
      </xdr:nvSpPr>
      <xdr:spPr>
        <a:xfrm>
          <a:off x="9903049574" y="3935838"/>
          <a:ext cx="673718" cy="338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300" b="1"/>
            <a:t>المحافظة</a:t>
          </a:r>
          <a:endParaRPr lang="en-US" sz="1300" b="1"/>
        </a:p>
      </xdr:txBody>
    </xdr:sp>
    <xdr:clientData/>
  </xdr:twoCellAnchor>
  <xdr:twoCellAnchor>
    <xdr:from>
      <xdr:col>6</xdr:col>
      <xdr:colOff>31750</xdr:colOff>
      <xdr:row>3</xdr:row>
      <xdr:rowOff>142875</xdr:rowOff>
    </xdr:from>
    <xdr:to>
      <xdr:col>6</xdr:col>
      <xdr:colOff>698500</xdr:colOff>
      <xdr:row>3</xdr:row>
      <xdr:rowOff>508000</xdr:rowOff>
    </xdr:to>
    <xdr:sp macro="" textlink="">
      <xdr:nvSpPr>
        <xdr:cNvPr id="4" name="TextBox 3"/>
        <xdr:cNvSpPr txBox="1"/>
      </xdr:nvSpPr>
      <xdr:spPr>
        <a:xfrm>
          <a:off x="9978920225" y="2286000"/>
          <a:ext cx="666750" cy="365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Type</a:t>
          </a:r>
          <a:endParaRPr lang="en-US" sz="1100" b="1"/>
        </a:p>
      </xdr:txBody>
    </xdr:sp>
    <xdr:clientData/>
  </xdr:twoCellAnchor>
  <xdr:twoCellAnchor>
    <xdr:from>
      <xdr:col>6</xdr:col>
      <xdr:colOff>462310</xdr:colOff>
      <xdr:row>5</xdr:row>
      <xdr:rowOff>356219</xdr:rowOff>
    </xdr:from>
    <xdr:to>
      <xdr:col>6</xdr:col>
      <xdr:colOff>1097310</xdr:colOff>
      <xdr:row>6</xdr:row>
      <xdr:rowOff>22844</xdr:rowOff>
    </xdr:to>
    <xdr:sp macro="" textlink="">
      <xdr:nvSpPr>
        <xdr:cNvPr id="5" name="TextBox 4"/>
        <xdr:cNvSpPr txBox="1"/>
      </xdr:nvSpPr>
      <xdr:spPr>
        <a:xfrm>
          <a:off x="9892566654" y="3899054"/>
          <a:ext cx="635000" cy="363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GOV.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6"/>
  <sheetViews>
    <sheetView rightToLeft="1" tabSelected="1" view="pageBreakPreview" zoomScale="87" zoomScaleSheetLayoutView="87" workbookViewId="0">
      <selection activeCell="K14" sqref="K14"/>
    </sheetView>
  </sheetViews>
  <sheetFormatPr defaultColWidth="22.5703125" defaultRowHeight="12.75" x14ac:dyDescent="0.2"/>
  <cols>
    <col min="1" max="1" width="23.85546875" style="1" customWidth="1"/>
    <col min="2" max="2" width="35.42578125" style="1" customWidth="1"/>
    <col min="3" max="3" width="15.28515625" style="1" customWidth="1"/>
    <col min="4" max="4" width="16.28515625" style="1" customWidth="1"/>
    <col min="5" max="5" width="16" style="1" customWidth="1"/>
    <col min="6" max="7" width="16.140625" style="1" customWidth="1"/>
    <col min="8" max="8" width="20.42578125" style="1" customWidth="1"/>
    <col min="9" max="9" width="27.28515625" style="1" customWidth="1"/>
    <col min="10" max="16384" width="22.5703125" style="1"/>
  </cols>
  <sheetData>
    <row r="1" spans="1:22" ht="51.75" customHeight="1" x14ac:dyDescent="0.2">
      <c r="A1" s="310" t="s">
        <v>229</v>
      </c>
      <c r="B1" s="311"/>
      <c r="C1" s="311"/>
      <c r="D1" s="311"/>
      <c r="E1" s="311"/>
      <c r="F1" s="311"/>
      <c r="G1" s="311"/>
      <c r="H1" s="311"/>
      <c r="I1" s="311"/>
    </row>
    <row r="2" spans="1:22" ht="57" customHeight="1" x14ac:dyDescent="0.2">
      <c r="A2" s="310" t="s">
        <v>230</v>
      </c>
      <c r="B2" s="310"/>
      <c r="C2" s="310"/>
      <c r="D2" s="310"/>
      <c r="E2" s="310"/>
      <c r="F2" s="310"/>
      <c r="G2" s="310"/>
      <c r="H2" s="310"/>
      <c r="I2" s="310"/>
      <c r="J2" s="56"/>
    </row>
    <row r="3" spans="1:22" ht="28.5" customHeight="1" thickBot="1" x14ac:dyDescent="0.25">
      <c r="A3" s="312" t="s">
        <v>0</v>
      </c>
      <c r="B3" s="312"/>
      <c r="C3" s="310"/>
      <c r="D3" s="310"/>
      <c r="E3" s="310"/>
      <c r="F3" s="182"/>
      <c r="G3" s="182"/>
      <c r="H3" s="313" t="s">
        <v>1</v>
      </c>
      <c r="I3" s="313"/>
    </row>
    <row r="4" spans="1:22" s="2" customFormat="1" ht="43.5" customHeight="1" x14ac:dyDescent="0.2">
      <c r="A4" s="308" t="s">
        <v>2</v>
      </c>
      <c r="B4" s="308"/>
      <c r="C4" s="314"/>
      <c r="D4" s="315"/>
      <c r="E4" s="315"/>
      <c r="F4" s="315"/>
      <c r="G4" s="273"/>
      <c r="H4" s="308" t="s">
        <v>3</v>
      </c>
      <c r="I4" s="308"/>
    </row>
    <row r="5" spans="1:22" s="2" customFormat="1" ht="34.5" customHeight="1" thickBot="1" x14ac:dyDescent="0.25">
      <c r="A5" s="309"/>
      <c r="B5" s="309"/>
      <c r="C5" s="274">
        <v>2020</v>
      </c>
      <c r="D5" s="275">
        <v>2021</v>
      </c>
      <c r="E5" s="275">
        <v>2022</v>
      </c>
      <c r="F5" s="275">
        <v>2023</v>
      </c>
      <c r="G5" s="276">
        <v>2024</v>
      </c>
      <c r="H5" s="309"/>
      <c r="I5" s="309"/>
      <c r="J5" s="55"/>
    </row>
    <row r="6" spans="1:22" ht="52.5" customHeight="1" x14ac:dyDescent="0.2">
      <c r="A6" s="306" t="s">
        <v>154</v>
      </c>
      <c r="B6" s="306"/>
      <c r="C6" s="100">
        <v>7026106</v>
      </c>
      <c r="D6" s="100">
        <v>7457927</v>
      </c>
      <c r="E6" s="100">
        <v>7982304</v>
      </c>
      <c r="F6" s="100">
        <v>8096075</v>
      </c>
      <c r="G6" s="100">
        <v>8287604</v>
      </c>
      <c r="H6" s="307" t="s">
        <v>4</v>
      </c>
      <c r="I6" s="307"/>
    </row>
    <row r="7" spans="1:22" ht="50.25" customHeight="1" x14ac:dyDescent="0.2">
      <c r="A7" s="302" t="s">
        <v>147</v>
      </c>
      <c r="B7" s="302"/>
      <c r="C7" s="102">
        <v>40150</v>
      </c>
      <c r="D7" s="102">
        <v>41191</v>
      </c>
      <c r="E7" s="102">
        <v>42249</v>
      </c>
      <c r="F7" s="102">
        <v>43324</v>
      </c>
      <c r="G7" s="102">
        <v>44415</v>
      </c>
      <c r="H7" s="303" t="s">
        <v>150</v>
      </c>
      <c r="I7" s="303"/>
    </row>
    <row r="8" spans="1:22" ht="48.75" customHeight="1" x14ac:dyDescent="0.2">
      <c r="A8" s="302" t="s">
        <v>194</v>
      </c>
      <c r="B8" s="302"/>
      <c r="C8" s="101">
        <v>45579</v>
      </c>
      <c r="D8" s="101">
        <v>45990</v>
      </c>
      <c r="E8" s="101">
        <v>46424</v>
      </c>
      <c r="F8" s="101">
        <v>49530</v>
      </c>
      <c r="G8" s="101">
        <v>59745</v>
      </c>
      <c r="H8" s="303" t="s">
        <v>5</v>
      </c>
      <c r="I8" s="303"/>
    </row>
    <row r="9" spans="1:22" ht="60" customHeight="1" x14ac:dyDescent="0.2">
      <c r="A9" s="304" t="s">
        <v>151</v>
      </c>
      <c r="B9" s="304"/>
      <c r="C9" s="101">
        <v>175</v>
      </c>
      <c r="D9" s="101">
        <v>181</v>
      </c>
      <c r="E9" s="101">
        <v>189</v>
      </c>
      <c r="F9" s="101">
        <v>187</v>
      </c>
      <c r="G9" s="101">
        <v>187</v>
      </c>
      <c r="H9" s="305" t="s">
        <v>149</v>
      </c>
      <c r="I9" s="305"/>
      <c r="V9" s="1" t="s">
        <v>6</v>
      </c>
    </row>
    <row r="10" spans="1:22" ht="51.75" customHeight="1" thickBot="1" x14ac:dyDescent="0.25">
      <c r="A10" s="297" t="s">
        <v>195</v>
      </c>
      <c r="B10" s="297"/>
      <c r="C10" s="234">
        <v>6</v>
      </c>
      <c r="D10" s="234">
        <v>6</v>
      </c>
      <c r="E10" s="234">
        <v>5</v>
      </c>
      <c r="F10" s="234">
        <v>5</v>
      </c>
      <c r="G10" s="234">
        <v>5</v>
      </c>
      <c r="H10" s="298" t="s">
        <v>197</v>
      </c>
      <c r="I10" s="298"/>
    </row>
    <row r="11" spans="1:22" ht="31.5" customHeight="1" x14ac:dyDescent="0.2">
      <c r="A11" s="300" t="s">
        <v>231</v>
      </c>
      <c r="B11" s="300"/>
      <c r="C11" s="301"/>
      <c r="D11" s="301"/>
      <c r="E11" s="301"/>
      <c r="F11" s="301"/>
      <c r="G11" s="301"/>
      <c r="H11" s="301"/>
      <c r="I11" s="301"/>
    </row>
    <row r="12" spans="1:22" ht="28.5" customHeight="1" x14ac:dyDescent="0.2">
      <c r="A12" s="296" t="s">
        <v>148</v>
      </c>
      <c r="B12" s="296"/>
      <c r="C12" s="299"/>
      <c r="D12" s="299"/>
      <c r="E12" s="299"/>
      <c r="F12" s="299"/>
      <c r="G12" s="299"/>
      <c r="H12" s="299"/>
      <c r="I12" s="299"/>
    </row>
    <row r="13" spans="1:22" ht="24" customHeight="1" x14ac:dyDescent="0.2">
      <c r="A13" s="296" t="s">
        <v>196</v>
      </c>
      <c r="B13" s="296"/>
      <c r="C13" s="295"/>
      <c r="D13" s="295"/>
      <c r="E13" s="295"/>
      <c r="F13" s="295"/>
      <c r="G13" s="295"/>
      <c r="H13" s="295"/>
      <c r="I13" s="295"/>
      <c r="J13" s="3"/>
      <c r="K13" s="3"/>
    </row>
    <row r="14" spans="1:22" ht="48" customHeight="1" x14ac:dyDescent="0.2">
      <c r="A14" s="296"/>
      <c r="B14" s="296"/>
      <c r="C14" s="299"/>
      <c r="D14" s="299"/>
      <c r="E14" s="299"/>
      <c r="F14" s="299"/>
      <c r="G14" s="299"/>
      <c r="H14" s="299"/>
      <c r="I14" s="299"/>
    </row>
    <row r="15" spans="1:22" x14ac:dyDescent="0.2">
      <c r="E15" s="187"/>
    </row>
    <row r="16" spans="1:22" x14ac:dyDescent="0.2">
      <c r="D16" s="133" t="s">
        <v>58</v>
      </c>
    </row>
  </sheetData>
  <mergeCells count="26">
    <mergeCell ref="A4:B5"/>
    <mergeCell ref="H4:I5"/>
    <mergeCell ref="A1:I1"/>
    <mergeCell ref="A2:I2"/>
    <mergeCell ref="A3:B3"/>
    <mergeCell ref="C3:E3"/>
    <mergeCell ref="H3:I3"/>
    <mergeCell ref="C4:F4"/>
    <mergeCell ref="A8:B8"/>
    <mergeCell ref="H8:I8"/>
    <mergeCell ref="A9:B9"/>
    <mergeCell ref="H9:I9"/>
    <mergeCell ref="A6:B6"/>
    <mergeCell ref="H6:I6"/>
    <mergeCell ref="A7:B7"/>
    <mergeCell ref="H7:I7"/>
    <mergeCell ref="C13:I13"/>
    <mergeCell ref="A14:B14"/>
    <mergeCell ref="A10:B10"/>
    <mergeCell ref="H10:I10"/>
    <mergeCell ref="A12:B12"/>
    <mergeCell ref="C12:I12"/>
    <mergeCell ref="A11:B11"/>
    <mergeCell ref="C11:I11"/>
    <mergeCell ref="A13:B13"/>
    <mergeCell ref="C14:I14"/>
  </mergeCells>
  <printOptions horizontalCentered="1"/>
  <pageMargins left="0.25" right="0.25" top="0.75" bottom="0.75" header="0.3" footer="0.3"/>
  <pageSetup paperSize="9" scale="67" orientation="landscape" r:id="rId1"/>
  <headerFooter>
    <oddFooter>&amp;C&amp;"Arial,Regular"&amp;16 &amp;14 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4"/>
  <sheetViews>
    <sheetView rightToLeft="1" view="pageBreakPreview" zoomScale="60" workbookViewId="0">
      <selection activeCell="O9" sqref="O9"/>
    </sheetView>
  </sheetViews>
  <sheetFormatPr defaultColWidth="9.140625" defaultRowHeight="12.75" x14ac:dyDescent="0.2"/>
  <cols>
    <col min="1" max="1" width="19.140625" style="1" customWidth="1"/>
    <col min="2" max="2" width="18.42578125" style="1" customWidth="1"/>
    <col min="3" max="3" width="24.5703125" style="1" customWidth="1"/>
    <col min="4" max="4" width="24" style="1" customWidth="1"/>
    <col min="5" max="5" width="22.28515625" style="1" customWidth="1"/>
    <col min="6" max="6" width="20.7109375" style="1" customWidth="1"/>
    <col min="7" max="7" width="19.140625" style="1" customWidth="1"/>
    <col min="8" max="8" width="0.28515625" style="1" customWidth="1"/>
    <col min="9" max="9" width="13.28515625" style="1" customWidth="1"/>
    <col min="10" max="10" width="14.42578125" style="1" customWidth="1"/>
    <col min="11" max="16384" width="9.140625" style="1"/>
  </cols>
  <sheetData>
    <row r="1" spans="1:10" ht="42" customHeight="1" x14ac:dyDescent="0.2">
      <c r="A1" s="316" t="s">
        <v>223</v>
      </c>
      <c r="B1" s="316"/>
      <c r="C1" s="316"/>
      <c r="D1" s="316"/>
      <c r="E1" s="316"/>
      <c r="F1" s="316"/>
      <c r="G1" s="316"/>
    </row>
    <row r="2" spans="1:10" ht="62.25" customHeight="1" x14ac:dyDescent="0.35">
      <c r="A2" s="316" t="s">
        <v>224</v>
      </c>
      <c r="B2" s="316"/>
      <c r="C2" s="316"/>
      <c r="D2" s="316"/>
      <c r="E2" s="316"/>
      <c r="F2" s="316"/>
      <c r="G2" s="316"/>
      <c r="I2" s="54"/>
    </row>
    <row r="3" spans="1:10" ht="32.25" customHeight="1" thickBot="1" x14ac:dyDescent="0.25">
      <c r="A3" s="25" t="s">
        <v>106</v>
      </c>
      <c r="B3" s="316"/>
      <c r="C3" s="316"/>
      <c r="D3" s="316"/>
      <c r="E3" s="316"/>
      <c r="F3" s="316"/>
      <c r="G3" s="26" t="s">
        <v>107</v>
      </c>
      <c r="J3" s="119"/>
    </row>
    <row r="4" spans="1:10" s="2" customFormat="1" ht="85.5" customHeight="1" thickBot="1" x14ac:dyDescent="0.25">
      <c r="A4" s="374" t="s">
        <v>101</v>
      </c>
      <c r="B4" s="375"/>
      <c r="C4" s="240" t="s">
        <v>162</v>
      </c>
      <c r="D4" s="240" t="s">
        <v>184</v>
      </c>
      <c r="E4" s="240" t="s">
        <v>205</v>
      </c>
      <c r="F4" s="376" t="s">
        <v>101</v>
      </c>
      <c r="G4" s="377"/>
      <c r="H4" s="103"/>
      <c r="J4" s="119"/>
    </row>
    <row r="5" spans="1:10" ht="33" customHeight="1" x14ac:dyDescent="0.2">
      <c r="A5" s="369" t="s">
        <v>167</v>
      </c>
      <c r="B5" s="369"/>
      <c r="C5" s="205">
        <v>2461290</v>
      </c>
      <c r="D5" s="205">
        <v>118549</v>
      </c>
      <c r="E5" s="205">
        <f t="shared" ref="E5:E10" si="0">SUM(C5:D5)</f>
        <v>2579839</v>
      </c>
      <c r="F5" s="370" t="s">
        <v>169</v>
      </c>
      <c r="G5" s="370"/>
      <c r="H5" s="36"/>
      <c r="I5" s="14"/>
      <c r="J5" s="119"/>
    </row>
    <row r="6" spans="1:10" ht="33" customHeight="1" x14ac:dyDescent="0.2">
      <c r="A6" s="371" t="s">
        <v>168</v>
      </c>
      <c r="B6" s="371"/>
      <c r="C6" s="104">
        <v>241401</v>
      </c>
      <c r="D6" s="104">
        <v>359403</v>
      </c>
      <c r="E6" s="104">
        <f t="shared" si="0"/>
        <v>600804</v>
      </c>
      <c r="F6" s="372" t="s">
        <v>165</v>
      </c>
      <c r="G6" s="372"/>
      <c r="H6" s="36"/>
      <c r="J6" s="119"/>
    </row>
    <row r="7" spans="1:10" ht="33" customHeight="1" x14ac:dyDescent="0.2">
      <c r="A7" s="362" t="s">
        <v>102</v>
      </c>
      <c r="B7" s="362"/>
      <c r="C7" s="104">
        <v>8696</v>
      </c>
      <c r="D7" s="104">
        <v>59554</v>
      </c>
      <c r="E7" s="104">
        <f t="shared" si="0"/>
        <v>68250</v>
      </c>
      <c r="F7" s="363" t="s">
        <v>103</v>
      </c>
      <c r="G7" s="363"/>
      <c r="H7" s="36"/>
      <c r="J7" s="119"/>
    </row>
    <row r="8" spans="1:10" ht="33" customHeight="1" thickBot="1" x14ac:dyDescent="0.25">
      <c r="A8" s="294" t="s">
        <v>249</v>
      </c>
      <c r="B8" s="184"/>
      <c r="C8" s="104">
        <v>32534</v>
      </c>
      <c r="D8" s="104">
        <v>32077</v>
      </c>
      <c r="E8" s="104">
        <f t="shared" si="0"/>
        <v>64611</v>
      </c>
      <c r="F8" s="185"/>
      <c r="G8" s="363" t="s">
        <v>176</v>
      </c>
      <c r="H8" s="363"/>
      <c r="J8" s="119"/>
    </row>
    <row r="9" spans="1:10" s="2" customFormat="1" ht="33" customHeight="1" thickBot="1" x14ac:dyDescent="0.25">
      <c r="A9" s="364" t="s">
        <v>48</v>
      </c>
      <c r="B9" s="364"/>
      <c r="C9" s="259">
        <v>2743921</v>
      </c>
      <c r="D9" s="259">
        <v>569583</v>
      </c>
      <c r="E9" s="259">
        <f t="shared" si="0"/>
        <v>3313504</v>
      </c>
      <c r="F9" s="365" t="s">
        <v>93</v>
      </c>
      <c r="G9" s="365"/>
      <c r="H9" s="103"/>
    </row>
    <row r="10" spans="1:10" s="2" customFormat="1" ht="33" customHeight="1" thickBot="1" x14ac:dyDescent="0.25">
      <c r="A10" s="366" t="s">
        <v>83</v>
      </c>
      <c r="B10" s="366"/>
      <c r="C10" s="259">
        <v>106915</v>
      </c>
      <c r="D10" s="260">
        <v>10</v>
      </c>
      <c r="E10" s="259">
        <f t="shared" si="0"/>
        <v>106925</v>
      </c>
      <c r="F10" s="367" t="s">
        <v>69</v>
      </c>
      <c r="G10" s="367"/>
      <c r="H10" s="105"/>
    </row>
    <row r="11" spans="1:10" ht="28.5" customHeight="1" x14ac:dyDescent="0.2">
      <c r="A11" s="321" t="s">
        <v>188</v>
      </c>
      <c r="B11" s="321"/>
      <c r="C11" s="321"/>
      <c r="D11" s="321"/>
      <c r="E11" s="321"/>
      <c r="H11" s="51"/>
    </row>
    <row r="12" spans="1:10" ht="26.25" customHeight="1" x14ac:dyDescent="0.2">
      <c r="A12" s="368" t="s">
        <v>251</v>
      </c>
      <c r="B12" s="368"/>
      <c r="C12" s="368"/>
      <c r="D12" s="368"/>
      <c r="E12" s="368"/>
      <c r="H12" s="51"/>
    </row>
    <row r="13" spans="1:10" ht="33" customHeight="1" x14ac:dyDescent="0.2">
      <c r="A13" s="28"/>
      <c r="B13" s="28"/>
      <c r="C13" s="28"/>
      <c r="D13" s="28"/>
      <c r="E13" s="28"/>
      <c r="F13" s="28"/>
      <c r="G13" s="28"/>
    </row>
    <row r="14" spans="1:10" ht="29.25" customHeight="1" x14ac:dyDescent="0.2">
      <c r="A14" s="28"/>
      <c r="B14" s="28"/>
      <c r="C14" s="28"/>
      <c r="D14" s="28"/>
      <c r="E14" s="28"/>
      <c r="F14" s="28"/>
      <c r="G14" s="28"/>
    </row>
    <row r="15" spans="1:10" ht="39" customHeight="1" x14ac:dyDescent="0.2">
      <c r="A15" s="345"/>
      <c r="B15" s="345"/>
      <c r="C15" s="345"/>
      <c r="D15" s="345"/>
      <c r="E15" s="345"/>
      <c r="F15" s="345"/>
      <c r="G15" s="345"/>
    </row>
    <row r="16" spans="1:10" ht="21" customHeight="1" x14ac:dyDescent="0.2">
      <c r="A16" s="28"/>
      <c r="B16" s="28"/>
      <c r="C16" s="28"/>
      <c r="D16" s="28"/>
      <c r="E16" s="28"/>
      <c r="F16" s="28"/>
      <c r="G16" s="28"/>
    </row>
    <row r="17" spans="1:9" ht="21" customHeight="1" x14ac:dyDescent="0.2">
      <c r="A17" s="28"/>
      <c r="B17" s="28"/>
      <c r="C17" s="28"/>
      <c r="D17" s="28"/>
      <c r="E17" s="28"/>
      <c r="F17" s="28"/>
      <c r="G17" s="28"/>
    </row>
    <row r="18" spans="1:9" ht="21" customHeight="1" x14ac:dyDescent="0.2">
      <c r="A18" s="28"/>
      <c r="B18" s="28"/>
      <c r="C18" s="28"/>
      <c r="D18" s="28"/>
      <c r="E18" s="28"/>
      <c r="F18" s="28"/>
      <c r="G18" s="28"/>
    </row>
    <row r="19" spans="1:9" ht="21" customHeight="1" x14ac:dyDescent="0.2">
      <c r="A19" s="28"/>
      <c r="B19" s="28"/>
      <c r="C19" s="28"/>
      <c r="D19" s="28"/>
      <c r="E19" s="28"/>
      <c r="F19" s="28"/>
      <c r="G19" s="28"/>
    </row>
    <row r="20" spans="1:9" x14ac:dyDescent="0.2">
      <c r="A20" s="28"/>
      <c r="B20" s="28"/>
      <c r="C20" s="28"/>
      <c r="D20" s="28"/>
      <c r="E20" s="28"/>
      <c r="F20" s="28"/>
      <c r="G20" s="28"/>
      <c r="H20" s="49"/>
    </row>
    <row r="21" spans="1:9" x14ac:dyDescent="0.2">
      <c r="A21" s="28"/>
      <c r="B21" s="28"/>
      <c r="C21" s="28"/>
      <c r="D21" s="28"/>
      <c r="E21" s="28"/>
      <c r="F21" s="28"/>
      <c r="G21" s="28"/>
    </row>
    <row r="22" spans="1:9" x14ac:dyDescent="0.2">
      <c r="A22" s="28"/>
      <c r="B22" s="28"/>
      <c r="C22" s="28"/>
      <c r="D22" s="28"/>
      <c r="E22" s="28"/>
      <c r="F22" s="28"/>
      <c r="G22" s="28"/>
    </row>
    <row r="23" spans="1:9" x14ac:dyDescent="0.2">
      <c r="A23" s="28"/>
      <c r="B23" s="28"/>
      <c r="C23" s="28"/>
      <c r="D23" s="28"/>
      <c r="E23" s="28"/>
      <c r="F23" s="28"/>
      <c r="G23" s="28"/>
    </row>
    <row r="24" spans="1:9" x14ac:dyDescent="0.2">
      <c r="A24" s="28"/>
      <c r="B24" s="28"/>
      <c r="C24" s="28"/>
      <c r="D24" s="28"/>
      <c r="E24" s="28"/>
      <c r="F24" s="28"/>
      <c r="G24" s="28"/>
      <c r="I24" s="53"/>
    </row>
    <row r="25" spans="1:9" x14ac:dyDescent="0.2">
      <c r="A25" s="28"/>
      <c r="B25" s="28"/>
      <c r="C25" s="28"/>
      <c r="D25" s="28"/>
      <c r="E25" s="28"/>
      <c r="F25" s="28"/>
      <c r="G25" s="28"/>
    </row>
    <row r="26" spans="1:9" x14ac:dyDescent="0.2">
      <c r="A26" s="28"/>
      <c r="B26" s="28"/>
      <c r="C26" s="28"/>
      <c r="D26" s="28"/>
      <c r="E26" s="28"/>
      <c r="F26" s="28"/>
      <c r="G26" s="28"/>
    </row>
    <row r="27" spans="1:9" x14ac:dyDescent="0.2">
      <c r="A27" s="28"/>
      <c r="B27" s="28"/>
      <c r="C27" s="28"/>
      <c r="D27" s="28"/>
      <c r="E27" s="28"/>
      <c r="F27" s="28"/>
      <c r="G27" s="28"/>
    </row>
    <row r="28" spans="1:9" x14ac:dyDescent="0.2">
      <c r="A28" s="28"/>
      <c r="B28" s="28"/>
      <c r="C28" s="28"/>
      <c r="D28" s="28"/>
      <c r="E28" s="28"/>
      <c r="F28" s="28"/>
      <c r="G28" s="28"/>
    </row>
    <row r="29" spans="1:9" x14ac:dyDescent="0.2">
      <c r="A29" s="28"/>
      <c r="B29" s="28"/>
      <c r="C29" s="28"/>
      <c r="D29" s="28"/>
      <c r="E29" s="28"/>
      <c r="F29" s="28"/>
      <c r="G29" s="28"/>
    </row>
    <row r="30" spans="1:9" x14ac:dyDescent="0.2">
      <c r="A30" s="28"/>
      <c r="B30" s="28"/>
      <c r="C30" s="28"/>
      <c r="D30" s="28"/>
      <c r="E30" s="28"/>
      <c r="F30" s="28"/>
      <c r="G30" s="28"/>
    </row>
    <row r="31" spans="1:9" x14ac:dyDescent="0.2">
      <c r="A31" s="28"/>
      <c r="B31" s="28"/>
      <c r="C31" s="28"/>
      <c r="D31" s="28"/>
      <c r="E31" s="28"/>
      <c r="F31" s="28"/>
      <c r="G31" s="28"/>
    </row>
    <row r="32" spans="1:9" x14ac:dyDescent="0.2">
      <c r="A32" s="28"/>
      <c r="B32" s="28"/>
      <c r="C32" s="28"/>
      <c r="D32" s="28"/>
      <c r="E32" s="28"/>
      <c r="F32" s="28"/>
      <c r="G32" s="28"/>
    </row>
    <row r="33" spans="1:7" x14ac:dyDescent="0.2">
      <c r="A33" s="28"/>
      <c r="B33" s="28"/>
      <c r="C33" s="28"/>
      <c r="D33" s="28"/>
      <c r="E33" s="28"/>
      <c r="F33" s="28"/>
      <c r="G33" s="28"/>
    </row>
    <row r="34" spans="1:7" ht="30" customHeight="1" x14ac:dyDescent="0.2">
      <c r="A34" s="28"/>
      <c r="B34" s="28"/>
      <c r="C34" s="28"/>
      <c r="D34" s="28"/>
      <c r="E34" s="28"/>
      <c r="F34" s="28"/>
      <c r="G34" s="28"/>
    </row>
  </sheetData>
  <mergeCells count="19">
    <mergeCell ref="A15:G15"/>
    <mergeCell ref="A7:B7"/>
    <mergeCell ref="F7:G7"/>
    <mergeCell ref="A9:B9"/>
    <mergeCell ref="F9:G9"/>
    <mergeCell ref="A10:B10"/>
    <mergeCell ref="F10:G10"/>
    <mergeCell ref="A11:E11"/>
    <mergeCell ref="G8:H8"/>
    <mergeCell ref="A12:E12"/>
    <mergeCell ref="A5:B5"/>
    <mergeCell ref="F5:G5"/>
    <mergeCell ref="A6:B6"/>
    <mergeCell ref="F6:G6"/>
    <mergeCell ref="A1:G1"/>
    <mergeCell ref="A2:G2"/>
    <mergeCell ref="B3:F3"/>
    <mergeCell ref="A4:B4"/>
    <mergeCell ref="F4:G4"/>
  </mergeCells>
  <printOptions horizontalCentered="1"/>
  <pageMargins left="0.7" right="0.7" top="0.75" bottom="0.75" header="0.3" footer="0.3"/>
  <pageSetup paperSize="9" scale="58" fitToHeight="0" orientation="portrait" r:id="rId1"/>
  <headerFooter>
    <oddFooter>&amp;C&amp;"Arial,Regular"&amp;16 13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8"/>
  <sheetViews>
    <sheetView rightToLeft="1" view="pageBreakPreview" zoomScale="57" zoomScaleNormal="50" zoomScaleSheetLayoutView="57" workbookViewId="0">
      <selection activeCell="M24" sqref="M24"/>
    </sheetView>
  </sheetViews>
  <sheetFormatPr defaultColWidth="9.140625" defaultRowHeight="12.75" x14ac:dyDescent="0.2"/>
  <cols>
    <col min="1" max="1" width="31" style="4" customWidth="1"/>
    <col min="2" max="2" width="36.7109375" style="4" customWidth="1"/>
    <col min="3" max="3" width="31.85546875" style="4" customWidth="1"/>
    <col min="4" max="4" width="33.7109375" style="4" customWidth="1"/>
    <col min="5" max="5" width="33.42578125" style="4" customWidth="1"/>
    <col min="6" max="6" width="33.28515625" style="4" customWidth="1"/>
    <col min="7" max="7" width="30" style="4" customWidth="1"/>
    <col min="8" max="8" width="31.28515625" style="4" customWidth="1"/>
    <col min="9" max="9" width="7.42578125" style="4" customWidth="1"/>
    <col min="10" max="10" width="0.28515625" style="4" hidden="1" customWidth="1"/>
    <col min="11" max="11" width="9.140625" style="4" hidden="1" customWidth="1"/>
    <col min="12" max="12" width="25.5703125" style="4" customWidth="1"/>
    <col min="13" max="13" width="24.28515625" style="4" customWidth="1"/>
    <col min="14" max="16384" width="9.140625" style="4"/>
  </cols>
  <sheetData>
    <row r="1" spans="1:13" ht="66" customHeight="1" x14ac:dyDescent="0.2">
      <c r="A1" s="380" t="s">
        <v>240</v>
      </c>
      <c r="B1" s="380"/>
      <c r="C1" s="380"/>
      <c r="D1" s="380"/>
      <c r="E1" s="380"/>
      <c r="F1" s="380"/>
      <c r="G1" s="380"/>
      <c r="H1" s="380"/>
    </row>
    <row r="2" spans="1:13" ht="54" customHeight="1" x14ac:dyDescent="0.2">
      <c r="A2" s="336" t="s">
        <v>225</v>
      </c>
      <c r="B2" s="336"/>
      <c r="C2" s="336"/>
      <c r="D2" s="336"/>
      <c r="E2" s="336"/>
      <c r="F2" s="336"/>
      <c r="G2" s="336"/>
      <c r="H2" s="336"/>
    </row>
    <row r="3" spans="1:13" ht="33.75" customHeight="1" thickBot="1" x14ac:dyDescent="0.25">
      <c r="A3" s="8" t="s">
        <v>156</v>
      </c>
      <c r="B3" s="336"/>
      <c r="C3" s="336"/>
      <c r="D3" s="336"/>
      <c r="E3" s="336"/>
      <c r="F3" s="336"/>
      <c r="G3" s="336"/>
      <c r="H3" s="69" t="s">
        <v>157</v>
      </c>
    </row>
    <row r="4" spans="1:13" s="5" customFormat="1" ht="47.25" customHeight="1" x14ac:dyDescent="0.2">
      <c r="A4" s="381" t="s">
        <v>232</v>
      </c>
      <c r="B4" s="340" t="s">
        <v>183</v>
      </c>
      <c r="C4" s="340" t="s">
        <v>182</v>
      </c>
      <c r="D4" s="340" t="s">
        <v>110</v>
      </c>
      <c r="E4" s="340" t="s">
        <v>181</v>
      </c>
      <c r="F4" s="340" t="s">
        <v>111</v>
      </c>
      <c r="G4" s="340" t="s">
        <v>112</v>
      </c>
      <c r="H4" s="341"/>
    </row>
    <row r="5" spans="1:13" s="5" customFormat="1" ht="49.5" customHeight="1" x14ac:dyDescent="0.2">
      <c r="A5" s="382"/>
      <c r="B5" s="334"/>
      <c r="C5" s="384"/>
      <c r="D5" s="334"/>
      <c r="E5" s="334"/>
      <c r="F5" s="334"/>
      <c r="G5" s="334"/>
      <c r="H5" s="342"/>
    </row>
    <row r="6" spans="1:13" s="5" customFormat="1" ht="69.75" customHeight="1" thickBot="1" x14ac:dyDescent="0.25">
      <c r="A6" s="383"/>
      <c r="B6" s="256" t="s">
        <v>169</v>
      </c>
      <c r="C6" s="256" t="s">
        <v>179</v>
      </c>
      <c r="D6" s="256" t="s">
        <v>98</v>
      </c>
      <c r="E6" s="246" t="s">
        <v>176</v>
      </c>
      <c r="F6" s="246" t="s">
        <v>68</v>
      </c>
      <c r="G6" s="246" t="s">
        <v>69</v>
      </c>
      <c r="H6" s="343"/>
    </row>
    <row r="7" spans="1:13" ht="35.1" customHeight="1" x14ac:dyDescent="0.2">
      <c r="A7" s="71" t="s">
        <v>14</v>
      </c>
      <c r="B7" s="35">
        <v>211038</v>
      </c>
      <c r="C7" s="35">
        <v>89775</v>
      </c>
      <c r="D7" s="126">
        <v>21003</v>
      </c>
      <c r="E7" s="126">
        <v>2417</v>
      </c>
      <c r="F7" s="35">
        <f>B7+C7+D7+E7</f>
        <v>324233</v>
      </c>
      <c r="G7" s="35">
        <v>9437</v>
      </c>
      <c r="H7" s="72" t="s">
        <v>70</v>
      </c>
      <c r="L7" s="10"/>
      <c r="M7" s="161"/>
    </row>
    <row r="8" spans="1:13" ht="35.1" customHeight="1" x14ac:dyDescent="0.2">
      <c r="A8" s="71" t="s">
        <v>16</v>
      </c>
      <c r="B8" s="35">
        <v>141287</v>
      </c>
      <c r="C8" s="35">
        <v>40028</v>
      </c>
      <c r="D8" s="123">
        <v>14203</v>
      </c>
      <c r="E8" s="123">
        <v>2647</v>
      </c>
      <c r="F8" s="35">
        <f t="shared" ref="F8:F21" si="0">B8+C8+D8+E8</f>
        <v>198165</v>
      </c>
      <c r="G8" s="127">
        <v>1159</v>
      </c>
      <c r="H8" s="74" t="s">
        <v>17</v>
      </c>
      <c r="L8" s="162"/>
      <c r="M8" s="161"/>
    </row>
    <row r="9" spans="1:13" ht="35.1" customHeight="1" x14ac:dyDescent="0.2">
      <c r="A9" s="65" t="s">
        <v>18</v>
      </c>
      <c r="B9" s="123">
        <v>157899</v>
      </c>
      <c r="C9" s="123">
        <v>62268</v>
      </c>
      <c r="D9" s="123">
        <v>16338</v>
      </c>
      <c r="E9" s="35">
        <v>1090</v>
      </c>
      <c r="F9" s="35">
        <f t="shared" si="0"/>
        <v>237595</v>
      </c>
      <c r="G9" s="123">
        <v>10617</v>
      </c>
      <c r="H9" s="74" t="s">
        <v>19</v>
      </c>
      <c r="L9" s="10"/>
      <c r="M9" s="161"/>
    </row>
    <row r="10" spans="1:13" ht="35.1" customHeight="1" x14ac:dyDescent="0.2">
      <c r="A10" s="65" t="s">
        <v>20</v>
      </c>
      <c r="B10" s="123">
        <v>121224</v>
      </c>
      <c r="C10" s="123">
        <v>63457</v>
      </c>
      <c r="D10" s="123">
        <v>17402</v>
      </c>
      <c r="E10" s="35">
        <v>1918</v>
      </c>
      <c r="F10" s="35">
        <f t="shared" si="0"/>
        <v>204001</v>
      </c>
      <c r="G10" s="123">
        <v>7326</v>
      </c>
      <c r="H10" s="74" t="s">
        <v>21</v>
      </c>
      <c r="J10" s="30"/>
      <c r="L10" s="10"/>
      <c r="M10" s="161"/>
    </row>
    <row r="11" spans="1:13" ht="35.1" customHeight="1" x14ac:dyDescent="0.2">
      <c r="A11" s="65" t="s">
        <v>22</v>
      </c>
      <c r="B11" s="123">
        <v>2506325</v>
      </c>
      <c r="C11" s="123">
        <v>358285</v>
      </c>
      <c r="D11" s="123">
        <v>55595</v>
      </c>
      <c r="E11" s="35">
        <v>32182</v>
      </c>
      <c r="F11" s="35">
        <f t="shared" si="0"/>
        <v>2952387</v>
      </c>
      <c r="G11" s="123">
        <v>49469</v>
      </c>
      <c r="H11" s="74" t="s">
        <v>23</v>
      </c>
      <c r="J11" s="30"/>
      <c r="L11" s="10"/>
      <c r="M11" s="161"/>
    </row>
    <row r="12" spans="1:13" ht="35.1" customHeight="1" x14ac:dyDescent="0.2">
      <c r="A12" s="65" t="s">
        <v>24</v>
      </c>
      <c r="B12" s="123">
        <v>198608</v>
      </c>
      <c r="C12" s="123">
        <v>81650</v>
      </c>
      <c r="D12" s="123">
        <v>23571</v>
      </c>
      <c r="E12" s="35">
        <v>2019</v>
      </c>
      <c r="F12" s="35">
        <f t="shared" si="0"/>
        <v>305848</v>
      </c>
      <c r="G12" s="123">
        <v>14093</v>
      </c>
      <c r="H12" s="74" t="s">
        <v>25</v>
      </c>
      <c r="J12" s="30"/>
      <c r="L12" s="10"/>
      <c r="M12" s="161"/>
    </row>
    <row r="13" spans="1:13" ht="35.1" customHeight="1" x14ac:dyDescent="0.2">
      <c r="A13" s="65" t="s">
        <v>26</v>
      </c>
      <c r="B13" s="123">
        <v>127892</v>
      </c>
      <c r="C13" s="123">
        <v>27978</v>
      </c>
      <c r="D13" s="123">
        <v>8961</v>
      </c>
      <c r="E13" s="35">
        <v>1456</v>
      </c>
      <c r="F13" s="35">
        <f t="shared" si="0"/>
        <v>166287</v>
      </c>
      <c r="G13" s="123">
        <v>13857</v>
      </c>
      <c r="H13" s="74" t="s">
        <v>27</v>
      </c>
      <c r="J13" s="30"/>
      <c r="L13" s="10"/>
      <c r="M13" s="161"/>
    </row>
    <row r="14" spans="1:13" ht="35.1" customHeight="1" x14ac:dyDescent="0.2">
      <c r="A14" s="65" t="s">
        <v>28</v>
      </c>
      <c r="B14" s="123">
        <v>89222</v>
      </c>
      <c r="C14" s="123">
        <v>65621</v>
      </c>
      <c r="D14" s="123">
        <v>25541</v>
      </c>
      <c r="E14" s="35">
        <v>1834</v>
      </c>
      <c r="F14" s="35">
        <f t="shared" si="0"/>
        <v>182218</v>
      </c>
      <c r="G14" s="123">
        <v>23143</v>
      </c>
      <c r="H14" s="74" t="s">
        <v>29</v>
      </c>
      <c r="J14" s="31"/>
      <c r="L14" s="10"/>
      <c r="M14" s="161"/>
    </row>
    <row r="15" spans="1:13" ht="35.1" customHeight="1" x14ac:dyDescent="0.2">
      <c r="A15" s="65" t="s">
        <v>30</v>
      </c>
      <c r="B15" s="123">
        <v>87490</v>
      </c>
      <c r="C15" s="123">
        <v>77467</v>
      </c>
      <c r="D15" s="123">
        <v>10770</v>
      </c>
      <c r="E15" s="35">
        <v>680</v>
      </c>
      <c r="F15" s="35">
        <f t="shared" si="0"/>
        <v>176407</v>
      </c>
      <c r="G15" s="127">
        <v>2929</v>
      </c>
      <c r="H15" s="74" t="s">
        <v>92</v>
      </c>
      <c r="J15" s="31"/>
      <c r="L15" s="162"/>
      <c r="M15" s="161"/>
    </row>
    <row r="16" spans="1:13" ht="35.1" customHeight="1" x14ac:dyDescent="0.2">
      <c r="A16" s="65" t="s">
        <v>32</v>
      </c>
      <c r="B16" s="123">
        <v>147745</v>
      </c>
      <c r="C16" s="123">
        <v>34459</v>
      </c>
      <c r="D16" s="123">
        <v>10555</v>
      </c>
      <c r="E16" s="35">
        <v>1734</v>
      </c>
      <c r="F16" s="35">
        <f t="shared" si="0"/>
        <v>194493</v>
      </c>
      <c r="G16" s="123">
        <v>20195</v>
      </c>
      <c r="H16" s="74" t="s">
        <v>73</v>
      </c>
      <c r="J16" s="31"/>
      <c r="L16" s="10"/>
      <c r="M16" s="161"/>
    </row>
    <row r="17" spans="1:13" ht="35.1" customHeight="1" x14ac:dyDescent="0.2">
      <c r="A17" s="65" t="s">
        <v>34</v>
      </c>
      <c r="B17" s="123">
        <v>133852</v>
      </c>
      <c r="C17" s="123">
        <v>45367</v>
      </c>
      <c r="D17" s="123">
        <v>19025</v>
      </c>
      <c r="E17" s="35">
        <v>2138</v>
      </c>
      <c r="F17" s="35">
        <f t="shared" si="0"/>
        <v>200382</v>
      </c>
      <c r="G17" s="123">
        <v>14655</v>
      </c>
      <c r="H17" s="74" t="s">
        <v>74</v>
      </c>
      <c r="J17" s="31"/>
      <c r="L17" s="10"/>
      <c r="M17" s="161"/>
    </row>
    <row r="18" spans="1:13" ht="35.1" customHeight="1" x14ac:dyDescent="0.2">
      <c r="A18" s="65" t="s">
        <v>36</v>
      </c>
      <c r="B18" s="124">
        <v>71540</v>
      </c>
      <c r="C18" s="124">
        <v>34065</v>
      </c>
      <c r="D18" s="123">
        <v>6731</v>
      </c>
      <c r="E18" s="35">
        <v>622</v>
      </c>
      <c r="F18" s="35">
        <f t="shared" si="0"/>
        <v>112958</v>
      </c>
      <c r="G18" s="123">
        <v>8689</v>
      </c>
      <c r="H18" s="74" t="s">
        <v>75</v>
      </c>
      <c r="J18" s="32"/>
      <c r="L18" s="10"/>
      <c r="M18" s="161"/>
    </row>
    <row r="19" spans="1:13" ht="35.1" customHeight="1" x14ac:dyDescent="0.2">
      <c r="A19" s="65" t="s">
        <v>38</v>
      </c>
      <c r="B19" s="123">
        <v>123738</v>
      </c>
      <c r="C19" s="123">
        <v>33265</v>
      </c>
      <c r="D19" s="123">
        <v>16805</v>
      </c>
      <c r="E19" s="35">
        <v>1076</v>
      </c>
      <c r="F19" s="35">
        <f t="shared" si="0"/>
        <v>174884</v>
      </c>
      <c r="G19" s="123">
        <v>8883</v>
      </c>
      <c r="H19" s="74" t="s">
        <v>76</v>
      </c>
      <c r="J19" s="33"/>
      <c r="L19" s="10"/>
      <c r="M19" s="161"/>
    </row>
    <row r="20" spans="1:13" ht="35.1" customHeight="1" x14ac:dyDescent="0.2">
      <c r="A20" s="65" t="s">
        <v>40</v>
      </c>
      <c r="B20" s="124">
        <v>73495</v>
      </c>
      <c r="C20" s="123">
        <v>28549</v>
      </c>
      <c r="D20" s="123">
        <v>9715</v>
      </c>
      <c r="E20" s="35">
        <v>1020</v>
      </c>
      <c r="F20" s="35">
        <f t="shared" si="0"/>
        <v>112779</v>
      </c>
      <c r="G20" s="123">
        <v>4486</v>
      </c>
      <c r="H20" s="74" t="s">
        <v>77</v>
      </c>
      <c r="J20" s="33"/>
      <c r="L20" s="10"/>
      <c r="M20" s="161"/>
    </row>
    <row r="21" spans="1:13" ht="35.1" customHeight="1" thickBot="1" x14ac:dyDescent="0.25">
      <c r="A21" s="66" t="s">
        <v>42</v>
      </c>
      <c r="B21" s="125">
        <v>254001</v>
      </c>
      <c r="C21" s="125">
        <v>75702</v>
      </c>
      <c r="D21" s="126">
        <v>25804</v>
      </c>
      <c r="E21" s="126">
        <v>11778</v>
      </c>
      <c r="F21" s="126">
        <f t="shared" si="0"/>
        <v>367285</v>
      </c>
      <c r="G21" s="125">
        <v>19999</v>
      </c>
      <c r="H21" s="77" t="s">
        <v>78</v>
      </c>
      <c r="J21" s="33"/>
      <c r="L21" s="10"/>
      <c r="M21" s="161"/>
    </row>
    <row r="22" spans="1:13" s="5" customFormat="1" ht="35.1" customHeight="1" thickBot="1" x14ac:dyDescent="0.25">
      <c r="A22" s="257" t="s">
        <v>113</v>
      </c>
      <c r="B22" s="248">
        <v>4445356</v>
      </c>
      <c r="C22" s="248">
        <v>1117936</v>
      </c>
      <c r="D22" s="248">
        <v>282019</v>
      </c>
      <c r="E22" s="248">
        <v>64611</v>
      </c>
      <c r="F22" s="248">
        <f t="shared" ref="F22" si="1">F7+F8+F9+F10+F11+F12+F13+F14+F15+F16+F17+F18+F19+F20+F21</f>
        <v>5909922</v>
      </c>
      <c r="G22" s="248">
        <v>208937</v>
      </c>
      <c r="H22" s="255" t="s">
        <v>114</v>
      </c>
      <c r="J22" s="34"/>
      <c r="L22" s="159"/>
      <c r="M22" s="163"/>
    </row>
    <row r="23" spans="1:13" ht="35.1" customHeight="1" x14ac:dyDescent="0.2">
      <c r="A23" s="296" t="s">
        <v>115</v>
      </c>
      <c r="B23" s="296"/>
      <c r="C23" s="296"/>
      <c r="D23" s="296"/>
      <c r="E23" s="296"/>
      <c r="F23" s="296"/>
      <c r="G23" s="296"/>
      <c r="H23" s="296"/>
      <c r="J23" s="33"/>
      <c r="L23" s="126"/>
      <c r="M23" s="164"/>
    </row>
    <row r="24" spans="1:13" ht="35.1" customHeight="1" x14ac:dyDescent="0.2">
      <c r="A24" s="321" t="s">
        <v>187</v>
      </c>
      <c r="B24" s="321"/>
      <c r="C24" s="321"/>
      <c r="D24" s="321"/>
      <c r="E24" s="321"/>
      <c r="F24" s="117"/>
      <c r="G24" s="117"/>
      <c r="H24" s="117"/>
      <c r="J24" s="32"/>
      <c r="L24" s="165"/>
      <c r="M24" s="166"/>
    </row>
    <row r="25" spans="1:13" ht="20.25" x14ac:dyDescent="0.2">
      <c r="L25" s="165"/>
      <c r="M25" s="167"/>
    </row>
    <row r="26" spans="1:13" ht="20.25" x14ac:dyDescent="0.2">
      <c r="L26" s="165"/>
      <c r="M26" s="168"/>
    </row>
    <row r="27" spans="1:13" ht="20.25" x14ac:dyDescent="0.2">
      <c r="L27" s="165"/>
      <c r="M27" s="167"/>
    </row>
    <row r="28" spans="1:13" ht="20.25" x14ac:dyDescent="0.2">
      <c r="L28" s="169"/>
      <c r="M28" s="168"/>
    </row>
  </sheetData>
  <mergeCells count="13">
    <mergeCell ref="A23:H23"/>
    <mergeCell ref="A24:E24"/>
    <mergeCell ref="A1:H1"/>
    <mergeCell ref="A2:H2"/>
    <mergeCell ref="B3:G3"/>
    <mergeCell ref="A4:A6"/>
    <mergeCell ref="B4:B5"/>
    <mergeCell ref="C4:C5"/>
    <mergeCell ref="D4:D5"/>
    <mergeCell ref="F4:F5"/>
    <mergeCell ref="G4:G5"/>
    <mergeCell ref="H4:H6"/>
    <mergeCell ref="E4:E5"/>
  </mergeCells>
  <printOptions horizontalCentered="1"/>
  <pageMargins left="0.25" right="0.25" top="0.75" bottom="0.72" header="0.3" footer="0.49"/>
  <pageSetup paperSize="9" scale="49" orientation="landscape" r:id="rId1"/>
  <headerFooter>
    <oddFooter>&amp;C&amp;"Arial,Regular"&amp;18 14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2"/>
  <sheetViews>
    <sheetView rightToLeft="1" view="pageBreakPreview" zoomScale="82" zoomScaleNormal="80" zoomScaleSheetLayoutView="82" workbookViewId="0">
      <selection activeCell="M11" sqref="M11"/>
    </sheetView>
  </sheetViews>
  <sheetFormatPr defaultColWidth="9.140625" defaultRowHeight="12.75" x14ac:dyDescent="0.2"/>
  <cols>
    <col min="1" max="1" width="22.5703125" style="4" customWidth="1"/>
    <col min="2" max="2" width="31.140625" style="4" customWidth="1"/>
    <col min="3" max="3" width="28.28515625" style="4" customWidth="1"/>
    <col min="4" max="4" width="25.7109375" style="4" customWidth="1"/>
    <col min="5" max="5" width="20.5703125" style="4" customWidth="1"/>
    <col min="6" max="6" width="23.5703125" style="4" customWidth="1"/>
    <col min="7" max="7" width="24.85546875" style="4" customWidth="1"/>
    <col min="8" max="16384" width="9.140625" style="4"/>
  </cols>
  <sheetData>
    <row r="1" spans="1:15" ht="72.75" customHeight="1" x14ac:dyDescent="0.2">
      <c r="A1" s="336" t="s">
        <v>214</v>
      </c>
      <c r="B1" s="336"/>
      <c r="C1" s="336"/>
      <c r="D1" s="336"/>
      <c r="E1" s="336"/>
      <c r="F1" s="336"/>
      <c r="G1" s="336"/>
    </row>
    <row r="2" spans="1:15" ht="49.5" customHeight="1" x14ac:dyDescent="0.2">
      <c r="A2" s="386" t="s">
        <v>207</v>
      </c>
      <c r="B2" s="386"/>
      <c r="C2" s="386"/>
      <c r="D2" s="386"/>
      <c r="E2" s="386"/>
      <c r="F2" s="386"/>
      <c r="G2" s="386"/>
    </row>
    <row r="3" spans="1:15" ht="46.5" customHeight="1" thickBot="1" x14ac:dyDescent="0.25">
      <c r="A3" s="8" t="s">
        <v>158</v>
      </c>
      <c r="B3" s="336"/>
      <c r="C3" s="336"/>
      <c r="D3" s="336"/>
      <c r="E3" s="336"/>
      <c r="F3" s="336"/>
      <c r="G3" s="69" t="s">
        <v>159</v>
      </c>
    </row>
    <row r="4" spans="1:15" s="5" customFormat="1" ht="54.95" customHeight="1" x14ac:dyDescent="0.2">
      <c r="A4" s="337"/>
      <c r="B4" s="340" t="s">
        <v>177</v>
      </c>
      <c r="C4" s="340" t="s">
        <v>178</v>
      </c>
      <c r="D4" s="340" t="s">
        <v>116</v>
      </c>
      <c r="E4" s="340" t="s">
        <v>117</v>
      </c>
      <c r="F4" s="340" t="s">
        <v>112</v>
      </c>
      <c r="G4" s="341"/>
    </row>
    <row r="5" spans="1:15" s="5" customFormat="1" ht="54.95" customHeight="1" x14ac:dyDescent="0.2">
      <c r="A5" s="338"/>
      <c r="B5" s="334"/>
      <c r="C5" s="334"/>
      <c r="D5" s="334"/>
      <c r="E5" s="334"/>
      <c r="F5" s="334"/>
      <c r="G5" s="342"/>
    </row>
    <row r="6" spans="1:15" s="5" customFormat="1" ht="54.95" customHeight="1" x14ac:dyDescent="0.2">
      <c r="A6" s="338"/>
      <c r="B6" s="387" t="s">
        <v>169</v>
      </c>
      <c r="C6" s="387" t="s">
        <v>179</v>
      </c>
      <c r="D6" s="389" t="s">
        <v>67</v>
      </c>
      <c r="E6" s="387" t="s">
        <v>68</v>
      </c>
      <c r="F6" s="387" t="s">
        <v>69</v>
      </c>
      <c r="G6" s="342"/>
      <c r="O6" s="132"/>
    </row>
    <row r="7" spans="1:15" s="5" customFormat="1" ht="24" customHeight="1" thickBot="1" x14ac:dyDescent="0.25">
      <c r="A7" s="339"/>
      <c r="B7" s="388"/>
      <c r="C7" s="388"/>
      <c r="D7" s="390"/>
      <c r="E7" s="388"/>
      <c r="F7" s="388"/>
      <c r="G7" s="343"/>
    </row>
    <row r="8" spans="1:15" ht="54.95" customHeight="1" x14ac:dyDescent="0.2">
      <c r="A8" s="37" t="s">
        <v>118</v>
      </c>
      <c r="B8" s="47">
        <v>61247</v>
      </c>
      <c r="C8" s="47">
        <v>8642</v>
      </c>
      <c r="D8" s="47">
        <v>0</v>
      </c>
      <c r="E8" s="47">
        <f>B8+C8</f>
        <v>69889</v>
      </c>
      <c r="F8" s="47">
        <v>0</v>
      </c>
      <c r="G8" s="47" t="s">
        <v>119</v>
      </c>
    </row>
    <row r="9" spans="1:15" ht="54.95" customHeight="1" x14ac:dyDescent="0.2">
      <c r="A9" s="38" t="s">
        <v>120</v>
      </c>
      <c r="B9" s="47">
        <v>215218</v>
      </c>
      <c r="C9" s="47">
        <v>37500</v>
      </c>
      <c r="D9" s="47">
        <v>0</v>
      </c>
      <c r="E9" s="47">
        <f>B9+C9</f>
        <v>252718</v>
      </c>
      <c r="F9" s="64">
        <v>0</v>
      </c>
      <c r="G9" s="39" t="s">
        <v>121</v>
      </c>
    </row>
    <row r="10" spans="1:15" ht="54.95" customHeight="1" thickBot="1" x14ac:dyDescent="0.25">
      <c r="A10" s="57" t="s">
        <v>122</v>
      </c>
      <c r="B10" s="64">
        <v>152299</v>
      </c>
      <c r="C10" s="64">
        <v>20181</v>
      </c>
      <c r="D10" s="76">
        <v>0</v>
      </c>
      <c r="E10" s="183">
        <f>B10+C10</f>
        <v>172480</v>
      </c>
      <c r="F10" s="86">
        <v>0</v>
      </c>
      <c r="G10" s="206" t="s">
        <v>123</v>
      </c>
    </row>
    <row r="11" spans="1:15" s="5" customFormat="1" ht="54.95" customHeight="1" thickBot="1" x14ac:dyDescent="0.25">
      <c r="A11" s="253" t="s">
        <v>10</v>
      </c>
      <c r="B11" s="254">
        <f>SUM(B8:B10)</f>
        <v>428764</v>
      </c>
      <c r="C11" s="254">
        <f>SUM(C8:C10)</f>
        <v>66323</v>
      </c>
      <c r="D11" s="254">
        <f>SUM(D8:D10)</f>
        <v>0</v>
      </c>
      <c r="E11" s="254">
        <f>SUM(E8:E10)</f>
        <v>495087</v>
      </c>
      <c r="F11" s="254">
        <v>0</v>
      </c>
      <c r="G11" s="255" t="s">
        <v>13</v>
      </c>
    </row>
    <row r="12" spans="1:15" ht="21.75" customHeight="1" x14ac:dyDescent="0.2">
      <c r="A12" s="385" t="s">
        <v>185</v>
      </c>
      <c r="B12" s="385"/>
    </row>
  </sheetData>
  <mergeCells count="16">
    <mergeCell ref="A12:B12"/>
    <mergeCell ref="A1:G1"/>
    <mergeCell ref="A2:G2"/>
    <mergeCell ref="B3:F3"/>
    <mergeCell ref="A4:A7"/>
    <mergeCell ref="B4:B5"/>
    <mergeCell ref="C4:C5"/>
    <mergeCell ref="D4:D5"/>
    <mergeCell ref="E4:E5"/>
    <mergeCell ref="F4:F5"/>
    <mergeCell ref="G4:G7"/>
    <mergeCell ref="B6:B7"/>
    <mergeCell ref="C6:C7"/>
    <mergeCell ref="D6:D7"/>
    <mergeCell ref="E6:E7"/>
    <mergeCell ref="F6:F7"/>
  </mergeCells>
  <printOptions horizontalCentered="1"/>
  <pageMargins left="0.25" right="0.25" top="0.75" bottom="0.75" header="0.3" footer="0.3"/>
  <pageSetup paperSize="9" scale="65" orientation="landscape" r:id="rId1"/>
  <headerFooter>
    <oddFooter>&amp;C&amp;"Arial,Regular"&amp;16 15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"/>
  <sheetViews>
    <sheetView rightToLeft="1" view="pageBreakPreview" zoomScale="50" zoomScaleSheetLayoutView="50" workbookViewId="0">
      <selection activeCell="U25" sqref="U25"/>
    </sheetView>
  </sheetViews>
  <sheetFormatPr defaultColWidth="9.140625" defaultRowHeight="12.75" x14ac:dyDescent="0.2"/>
  <cols>
    <col min="1" max="1" width="31.85546875" style="4" customWidth="1"/>
    <col min="2" max="2" width="34.5703125" style="4" customWidth="1"/>
    <col min="3" max="3" width="32.85546875" style="4" customWidth="1"/>
    <col min="4" max="4" width="35.42578125" style="4" customWidth="1"/>
    <col min="5" max="5" width="34.28515625" style="4" customWidth="1"/>
    <col min="6" max="6" width="22.7109375" style="4" customWidth="1"/>
    <col min="7" max="7" width="33.42578125" style="4" customWidth="1"/>
    <col min="8" max="8" width="11.7109375" style="4" hidden="1" customWidth="1"/>
    <col min="9" max="9" width="8" style="4" customWidth="1"/>
    <col min="10" max="11" width="9.140625" style="4"/>
    <col min="12" max="12" width="9.140625" style="4" customWidth="1"/>
    <col min="13" max="13" width="16.7109375" style="4" customWidth="1"/>
    <col min="14" max="16384" width="9.140625" style="4"/>
  </cols>
  <sheetData>
    <row r="1" spans="1:13" ht="64.5" customHeight="1" x14ac:dyDescent="0.2">
      <c r="A1" s="392" t="s">
        <v>211</v>
      </c>
      <c r="B1" s="392"/>
      <c r="C1" s="392"/>
      <c r="D1" s="392"/>
      <c r="E1" s="392"/>
      <c r="F1" s="392"/>
      <c r="G1" s="392"/>
      <c r="H1" s="392"/>
    </row>
    <row r="2" spans="1:13" ht="54" customHeight="1" x14ac:dyDescent="0.2">
      <c r="A2" s="393" t="s">
        <v>212</v>
      </c>
      <c r="B2" s="393"/>
      <c r="C2" s="393"/>
      <c r="D2" s="393"/>
      <c r="E2" s="393"/>
      <c r="F2" s="393"/>
      <c r="G2" s="393"/>
    </row>
    <row r="3" spans="1:13" s="41" customFormat="1" ht="34.5" customHeight="1" thickBot="1" x14ac:dyDescent="0.35">
      <c r="A3" s="40" t="s">
        <v>108</v>
      </c>
      <c r="B3" s="354"/>
      <c r="C3" s="354"/>
      <c r="D3" s="354"/>
      <c r="E3" s="354"/>
      <c r="F3" s="354"/>
      <c r="G3" s="40" t="s">
        <v>109</v>
      </c>
    </row>
    <row r="4" spans="1:13" s="5" customFormat="1" ht="25.5" customHeight="1" x14ac:dyDescent="0.2">
      <c r="A4" s="355"/>
      <c r="B4" s="394" t="s">
        <v>180</v>
      </c>
      <c r="C4" s="394" t="s">
        <v>170</v>
      </c>
      <c r="D4" s="396" t="s">
        <v>96</v>
      </c>
      <c r="E4" s="394" t="s">
        <v>48</v>
      </c>
      <c r="F4" s="394" t="s">
        <v>97</v>
      </c>
      <c r="G4" s="398"/>
    </row>
    <row r="5" spans="1:13" s="5" customFormat="1" ht="22.5" customHeight="1" x14ac:dyDescent="0.2">
      <c r="A5" s="356"/>
      <c r="B5" s="395"/>
      <c r="C5" s="395"/>
      <c r="D5" s="397"/>
      <c r="E5" s="395"/>
      <c r="F5" s="395"/>
      <c r="G5" s="399"/>
    </row>
    <row r="6" spans="1:13" s="5" customFormat="1" ht="15.75" customHeight="1" x14ac:dyDescent="0.2">
      <c r="A6" s="356"/>
      <c r="B6" s="395"/>
      <c r="C6" s="395"/>
      <c r="D6" s="397"/>
      <c r="E6" s="395"/>
      <c r="F6" s="395"/>
      <c r="G6" s="399"/>
    </row>
    <row r="7" spans="1:13" s="5" customFormat="1" ht="19.5" customHeight="1" x14ac:dyDescent="0.2">
      <c r="A7" s="356"/>
      <c r="B7" s="395"/>
      <c r="C7" s="395"/>
      <c r="D7" s="397"/>
      <c r="E7" s="395"/>
      <c r="F7" s="395"/>
      <c r="G7" s="399"/>
    </row>
    <row r="8" spans="1:13" s="5" customFormat="1" ht="23.25" customHeight="1" x14ac:dyDescent="0.2">
      <c r="A8" s="356"/>
      <c r="B8" s="395" t="s">
        <v>169</v>
      </c>
      <c r="C8" s="395" t="s">
        <v>173</v>
      </c>
      <c r="D8" s="395" t="s">
        <v>98</v>
      </c>
      <c r="E8" s="397" t="s">
        <v>68</v>
      </c>
      <c r="F8" s="397" t="s">
        <v>69</v>
      </c>
      <c r="G8" s="399"/>
    </row>
    <row r="9" spans="1:13" s="5" customFormat="1" ht="67.5" customHeight="1" thickBot="1" x14ac:dyDescent="0.25">
      <c r="A9" s="357"/>
      <c r="B9" s="402"/>
      <c r="C9" s="402"/>
      <c r="D9" s="402"/>
      <c r="E9" s="401"/>
      <c r="F9" s="401"/>
      <c r="G9" s="400"/>
    </row>
    <row r="10" spans="1:13" ht="33.950000000000003" customHeight="1" x14ac:dyDescent="0.2">
      <c r="A10" s="291" t="s">
        <v>247</v>
      </c>
      <c r="B10" s="87">
        <v>2121</v>
      </c>
      <c r="C10" s="87">
        <v>840</v>
      </c>
      <c r="D10" s="87">
        <v>0</v>
      </c>
      <c r="E10" s="87">
        <f t="shared" ref="E10:E25" si="0">B10+C10</f>
        <v>2961</v>
      </c>
      <c r="F10" s="87">
        <v>0</v>
      </c>
      <c r="G10" s="21" t="s">
        <v>206</v>
      </c>
    </row>
    <row r="11" spans="1:13" ht="33.950000000000003" customHeight="1" x14ac:dyDescent="0.3">
      <c r="A11" s="42">
        <v>2006</v>
      </c>
      <c r="B11" s="88">
        <v>477</v>
      </c>
      <c r="C11" s="88">
        <v>600</v>
      </c>
      <c r="D11" s="88">
        <v>0</v>
      </c>
      <c r="E11" s="87">
        <f t="shared" si="0"/>
        <v>1077</v>
      </c>
      <c r="F11" s="88">
        <v>0</v>
      </c>
      <c r="G11" s="43">
        <v>2006</v>
      </c>
      <c r="M11" s="130"/>
    </row>
    <row r="12" spans="1:13" ht="33.950000000000003" customHeight="1" x14ac:dyDescent="0.3">
      <c r="A12" s="42">
        <v>2007</v>
      </c>
      <c r="B12" s="88">
        <v>686</v>
      </c>
      <c r="C12" s="88">
        <v>905</v>
      </c>
      <c r="D12" s="88">
        <v>0</v>
      </c>
      <c r="E12" s="87">
        <f t="shared" si="0"/>
        <v>1591</v>
      </c>
      <c r="F12" s="88">
        <v>0</v>
      </c>
      <c r="G12" s="43">
        <v>2007</v>
      </c>
      <c r="M12" s="130"/>
    </row>
    <row r="13" spans="1:13" ht="33.950000000000003" customHeight="1" x14ac:dyDescent="0.3">
      <c r="A13" s="42">
        <v>2008</v>
      </c>
      <c r="B13" s="88">
        <v>1367</v>
      </c>
      <c r="C13" s="88">
        <v>1753</v>
      </c>
      <c r="D13" s="88">
        <v>0</v>
      </c>
      <c r="E13" s="87">
        <f t="shared" si="0"/>
        <v>3120</v>
      </c>
      <c r="F13" s="88">
        <v>0</v>
      </c>
      <c r="G13" s="43">
        <v>2008</v>
      </c>
      <c r="M13" s="130"/>
    </row>
    <row r="14" spans="1:13" ht="33.950000000000003" customHeight="1" x14ac:dyDescent="0.3">
      <c r="A14" s="42">
        <v>2009</v>
      </c>
      <c r="B14" s="88">
        <v>1744</v>
      </c>
      <c r="C14" s="88">
        <v>2105</v>
      </c>
      <c r="D14" s="88">
        <v>0</v>
      </c>
      <c r="E14" s="87">
        <f t="shared" si="0"/>
        <v>3849</v>
      </c>
      <c r="F14" s="88">
        <v>0</v>
      </c>
      <c r="G14" s="43">
        <v>2009</v>
      </c>
      <c r="M14" s="130"/>
    </row>
    <row r="15" spans="1:13" ht="33.950000000000003" customHeight="1" x14ac:dyDescent="0.3">
      <c r="A15" s="42">
        <v>2010</v>
      </c>
      <c r="B15" s="88">
        <v>2133</v>
      </c>
      <c r="C15" s="88">
        <v>1886</v>
      </c>
      <c r="D15" s="88">
        <v>0</v>
      </c>
      <c r="E15" s="87">
        <f t="shared" si="0"/>
        <v>4019</v>
      </c>
      <c r="F15" s="88">
        <v>0</v>
      </c>
      <c r="G15" s="43">
        <v>2010</v>
      </c>
      <c r="M15" s="130"/>
    </row>
    <row r="16" spans="1:13" ht="33.950000000000003" customHeight="1" x14ac:dyDescent="0.3">
      <c r="A16" s="42">
        <v>2011</v>
      </c>
      <c r="B16" s="88">
        <v>2571</v>
      </c>
      <c r="C16" s="88">
        <v>3152</v>
      </c>
      <c r="D16" s="88">
        <v>0</v>
      </c>
      <c r="E16" s="87">
        <f t="shared" si="0"/>
        <v>5723</v>
      </c>
      <c r="F16" s="88">
        <v>0</v>
      </c>
      <c r="G16" s="43">
        <v>2011</v>
      </c>
      <c r="M16" s="130"/>
    </row>
    <row r="17" spans="1:13" ht="33.950000000000003" customHeight="1" x14ac:dyDescent="0.3">
      <c r="A17" s="42">
        <v>2012</v>
      </c>
      <c r="B17" s="88">
        <v>3418</v>
      </c>
      <c r="C17" s="88">
        <v>2761</v>
      </c>
      <c r="D17" s="88">
        <v>0</v>
      </c>
      <c r="E17" s="87">
        <f t="shared" si="0"/>
        <v>6179</v>
      </c>
      <c r="F17" s="88">
        <v>0</v>
      </c>
      <c r="G17" s="43">
        <v>2012</v>
      </c>
      <c r="M17" s="130"/>
    </row>
    <row r="18" spans="1:13" ht="33.950000000000003" customHeight="1" x14ac:dyDescent="0.3">
      <c r="A18" s="42">
        <v>2013</v>
      </c>
      <c r="B18" s="88">
        <v>4117</v>
      </c>
      <c r="C18" s="88">
        <v>1887</v>
      </c>
      <c r="D18" s="88">
        <v>0</v>
      </c>
      <c r="E18" s="87">
        <f t="shared" si="0"/>
        <v>6004</v>
      </c>
      <c r="F18" s="88">
        <v>0</v>
      </c>
      <c r="G18" s="43">
        <v>2013</v>
      </c>
      <c r="M18" s="130"/>
    </row>
    <row r="19" spans="1:13" ht="33.950000000000003" customHeight="1" x14ac:dyDescent="0.3">
      <c r="A19" s="42">
        <v>2014</v>
      </c>
      <c r="B19" s="88">
        <v>4979</v>
      </c>
      <c r="C19" s="88">
        <v>1430</v>
      </c>
      <c r="D19" s="88">
        <v>0</v>
      </c>
      <c r="E19" s="87">
        <f t="shared" si="0"/>
        <v>6409</v>
      </c>
      <c r="F19" s="88">
        <v>0</v>
      </c>
      <c r="G19" s="43">
        <v>2014</v>
      </c>
      <c r="M19" s="130"/>
    </row>
    <row r="20" spans="1:13" ht="33.950000000000003" customHeight="1" x14ac:dyDescent="0.3">
      <c r="A20" s="42">
        <v>2015</v>
      </c>
      <c r="B20" s="88">
        <v>5847</v>
      </c>
      <c r="C20" s="88">
        <v>1243</v>
      </c>
      <c r="D20" s="88">
        <v>0</v>
      </c>
      <c r="E20" s="87">
        <f t="shared" si="0"/>
        <v>7090</v>
      </c>
      <c r="F20" s="88">
        <v>0</v>
      </c>
      <c r="G20" s="43">
        <v>2015</v>
      </c>
      <c r="M20" s="130"/>
    </row>
    <row r="21" spans="1:13" ht="33.950000000000003" customHeight="1" x14ac:dyDescent="0.3">
      <c r="A21" s="42">
        <v>2016</v>
      </c>
      <c r="B21" s="88">
        <v>27138</v>
      </c>
      <c r="C21" s="88">
        <v>1392</v>
      </c>
      <c r="D21" s="88">
        <v>0</v>
      </c>
      <c r="E21" s="87">
        <f t="shared" si="0"/>
        <v>28530</v>
      </c>
      <c r="F21" s="88">
        <v>0</v>
      </c>
      <c r="G21" s="43">
        <v>2016</v>
      </c>
      <c r="M21" s="130"/>
    </row>
    <row r="22" spans="1:13" ht="33.950000000000003" customHeight="1" x14ac:dyDescent="0.3">
      <c r="A22" s="44">
        <v>2017</v>
      </c>
      <c r="B22" s="88">
        <v>66842</v>
      </c>
      <c r="C22" s="88">
        <v>6771</v>
      </c>
      <c r="D22" s="88">
        <v>0</v>
      </c>
      <c r="E22" s="87">
        <f t="shared" si="0"/>
        <v>73613</v>
      </c>
      <c r="F22" s="88">
        <v>0</v>
      </c>
      <c r="G22" s="45">
        <v>2017</v>
      </c>
      <c r="M22" s="130"/>
    </row>
    <row r="23" spans="1:13" ht="33.950000000000003" customHeight="1" x14ac:dyDescent="0.3">
      <c r="A23" s="44">
        <v>2018</v>
      </c>
      <c r="B23" s="88">
        <v>89701</v>
      </c>
      <c r="C23" s="88">
        <v>6570</v>
      </c>
      <c r="D23" s="88">
        <v>0</v>
      </c>
      <c r="E23" s="87">
        <f t="shared" si="0"/>
        <v>96271</v>
      </c>
      <c r="F23" s="88">
        <v>0</v>
      </c>
      <c r="G23" s="45">
        <v>2018</v>
      </c>
      <c r="M23" s="130"/>
    </row>
    <row r="24" spans="1:13" ht="33.950000000000003" customHeight="1" x14ac:dyDescent="0.3">
      <c r="A24" s="44">
        <v>2019</v>
      </c>
      <c r="B24" s="88">
        <v>61917</v>
      </c>
      <c r="C24" s="88">
        <v>4579</v>
      </c>
      <c r="D24" s="88">
        <v>0</v>
      </c>
      <c r="E24" s="87">
        <f t="shared" si="0"/>
        <v>66496</v>
      </c>
      <c r="F24" s="88">
        <v>0</v>
      </c>
      <c r="G24" s="45">
        <v>2019</v>
      </c>
      <c r="M24" s="130"/>
    </row>
    <row r="25" spans="1:13" ht="33.950000000000003" customHeight="1" x14ac:dyDescent="0.3">
      <c r="A25" s="42">
        <v>2020</v>
      </c>
      <c r="B25" s="88">
        <v>50487</v>
      </c>
      <c r="C25" s="88">
        <v>9418</v>
      </c>
      <c r="D25" s="88">
        <v>0</v>
      </c>
      <c r="E25" s="87">
        <f t="shared" si="0"/>
        <v>59905</v>
      </c>
      <c r="F25" s="88">
        <v>0</v>
      </c>
      <c r="G25" s="43">
        <v>2020</v>
      </c>
      <c r="M25" s="130"/>
    </row>
    <row r="26" spans="1:13" ht="33.950000000000003" customHeight="1" x14ac:dyDescent="0.3">
      <c r="A26" s="46">
        <v>2021</v>
      </c>
      <c r="B26" s="134">
        <v>3046</v>
      </c>
      <c r="C26" s="134">
        <v>1578</v>
      </c>
      <c r="D26" s="134">
        <v>0</v>
      </c>
      <c r="E26" s="87">
        <v>4624</v>
      </c>
      <c r="F26" s="134">
        <v>0</v>
      </c>
      <c r="G26" s="58">
        <v>2021</v>
      </c>
      <c r="M26" s="130"/>
    </row>
    <row r="27" spans="1:13" ht="33.950000000000003" customHeight="1" thickBot="1" x14ac:dyDescent="0.35">
      <c r="A27" s="207">
        <v>2022</v>
      </c>
      <c r="B27" s="89">
        <v>100173</v>
      </c>
      <c r="C27" s="89">
        <v>17453</v>
      </c>
      <c r="D27" s="89">
        <v>0</v>
      </c>
      <c r="E27" s="208">
        <f>SUM(B27:D27)</f>
        <v>117626</v>
      </c>
      <c r="F27" s="89">
        <v>0</v>
      </c>
      <c r="G27" s="209">
        <v>2022</v>
      </c>
      <c r="M27" s="130"/>
    </row>
    <row r="28" spans="1:13" ht="33.950000000000003" customHeight="1" thickBot="1" x14ac:dyDescent="0.35">
      <c r="A28" s="250" t="s">
        <v>86</v>
      </c>
      <c r="B28" s="251">
        <f>SUM(B10:B27)</f>
        <v>428764</v>
      </c>
      <c r="C28" s="251">
        <f>SUM(C10:C27)</f>
        <v>66323</v>
      </c>
      <c r="D28" s="251">
        <f>SUM(D10:D27)</f>
        <v>0</v>
      </c>
      <c r="E28" s="251">
        <f>SUM(E10:E27)</f>
        <v>495087</v>
      </c>
      <c r="F28" s="251">
        <f>SUM(F10:F27)</f>
        <v>0</v>
      </c>
      <c r="G28" s="252" t="s">
        <v>13</v>
      </c>
      <c r="M28" s="130"/>
    </row>
    <row r="29" spans="1:13" ht="33.950000000000003" customHeight="1" x14ac:dyDescent="0.35">
      <c r="A29" s="391" t="s">
        <v>186</v>
      </c>
      <c r="B29" s="391"/>
      <c r="M29" s="131"/>
    </row>
  </sheetData>
  <mergeCells count="16">
    <mergeCell ref="A29:B29"/>
    <mergeCell ref="A1:H1"/>
    <mergeCell ref="A2:G2"/>
    <mergeCell ref="B3:F3"/>
    <mergeCell ref="A4:A9"/>
    <mergeCell ref="B4:B7"/>
    <mergeCell ref="C4:C7"/>
    <mergeCell ref="D4:D7"/>
    <mergeCell ref="E4:E7"/>
    <mergeCell ref="G4:G9"/>
    <mergeCell ref="F8:F9"/>
    <mergeCell ref="B8:B9"/>
    <mergeCell ref="C8:C9"/>
    <mergeCell ref="D8:D9"/>
    <mergeCell ref="E8:E9"/>
    <mergeCell ref="F4:F7"/>
  </mergeCells>
  <printOptions horizontalCentered="1"/>
  <pageMargins left="0.25" right="0.17" top="0.75" bottom="0.75" header="0.3" footer="0.3"/>
  <pageSetup paperSize="9" scale="49" orientation="landscape" r:id="rId1"/>
  <headerFooter>
    <oddFooter>&amp;C&amp;"Arial,Regular"&amp;18 16</oddFooter>
  </headerFooter>
  <rowBreaks count="1" manualBreakCount="1">
    <brk id="29" max="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9"/>
  <sheetViews>
    <sheetView rightToLeft="1" view="pageBreakPreview" zoomScale="60" zoomScaleNormal="84" workbookViewId="0">
      <selection activeCell="U33" sqref="U33"/>
    </sheetView>
  </sheetViews>
  <sheetFormatPr defaultColWidth="9.140625" defaultRowHeight="12.75" x14ac:dyDescent="0.2"/>
  <cols>
    <col min="1" max="1" width="20.7109375" style="4" customWidth="1"/>
    <col min="2" max="2" width="20" style="4" customWidth="1"/>
    <col min="3" max="3" width="23.140625" style="4" customWidth="1"/>
    <col min="4" max="5" width="18.42578125" style="4" customWidth="1"/>
    <col min="6" max="6" width="23.7109375" style="4" customWidth="1"/>
    <col min="7" max="7" width="13.85546875" style="4" hidden="1" customWidth="1"/>
    <col min="8" max="8" width="25.7109375" style="4" customWidth="1"/>
    <col min="9" max="9" width="19.28515625" style="4" customWidth="1"/>
    <col min="10" max="10" width="9.140625" style="4" hidden="1" customWidth="1"/>
    <col min="11" max="11" width="9.140625" style="4" customWidth="1"/>
    <col min="12" max="22" width="9.140625" style="4"/>
    <col min="23" max="23" width="17.28515625" style="4" customWidth="1"/>
    <col min="24" max="16384" width="9.140625" style="4"/>
  </cols>
  <sheetData>
    <row r="1" spans="1:9" ht="47.25" customHeight="1" x14ac:dyDescent="0.3">
      <c r="A1" s="379" t="s">
        <v>241</v>
      </c>
      <c r="B1" s="379"/>
      <c r="C1" s="379"/>
      <c r="D1" s="379"/>
      <c r="E1" s="379"/>
      <c r="F1" s="379"/>
      <c r="G1" s="379"/>
      <c r="H1" s="379"/>
      <c r="I1" s="379"/>
    </row>
    <row r="2" spans="1:9" ht="45" customHeight="1" x14ac:dyDescent="0.2">
      <c r="A2" s="336" t="s">
        <v>208</v>
      </c>
      <c r="B2" s="336"/>
      <c r="C2" s="336"/>
      <c r="D2" s="336"/>
      <c r="E2" s="336"/>
      <c r="F2" s="336"/>
      <c r="G2" s="336"/>
      <c r="H2" s="336"/>
      <c r="I2" s="336"/>
    </row>
    <row r="3" spans="1:9" ht="28.5" customHeight="1" thickBot="1" x14ac:dyDescent="0.25">
      <c r="A3" s="8" t="s">
        <v>160</v>
      </c>
      <c r="B3" s="336"/>
      <c r="C3" s="336"/>
      <c r="D3" s="336"/>
      <c r="E3" s="336"/>
      <c r="F3" s="336"/>
      <c r="G3" s="336"/>
      <c r="H3" s="336"/>
      <c r="I3" s="69" t="s">
        <v>161</v>
      </c>
    </row>
    <row r="4" spans="1:9" s="5" customFormat="1" ht="36.75" customHeight="1" thickBot="1" x14ac:dyDescent="0.3">
      <c r="A4" s="412" t="s">
        <v>101</v>
      </c>
      <c r="B4" s="337"/>
      <c r="C4" s="244" t="s">
        <v>126</v>
      </c>
      <c r="D4" s="244" t="s">
        <v>127</v>
      </c>
      <c r="E4" s="244" t="s">
        <v>166</v>
      </c>
      <c r="F4" s="244" t="s">
        <v>128</v>
      </c>
      <c r="G4" s="245"/>
      <c r="H4" s="414" t="s">
        <v>101</v>
      </c>
      <c r="I4" s="415"/>
    </row>
    <row r="5" spans="1:9" s="5" customFormat="1" ht="36.75" customHeight="1" thickBot="1" x14ac:dyDescent="0.3">
      <c r="A5" s="413"/>
      <c r="B5" s="339"/>
      <c r="C5" s="246" t="s">
        <v>129</v>
      </c>
      <c r="D5" s="246" t="s">
        <v>130</v>
      </c>
      <c r="E5" s="246" t="s">
        <v>191</v>
      </c>
      <c r="F5" s="246" t="s">
        <v>13</v>
      </c>
      <c r="G5" s="247"/>
      <c r="H5" s="416"/>
      <c r="I5" s="417"/>
    </row>
    <row r="6" spans="1:9" ht="36.950000000000003" customHeight="1" x14ac:dyDescent="0.25">
      <c r="A6" s="406" t="s">
        <v>167</v>
      </c>
      <c r="B6" s="406"/>
      <c r="C6" s="35">
        <v>425580</v>
      </c>
      <c r="D6" s="35">
        <v>3140</v>
      </c>
      <c r="E6" s="35">
        <v>44</v>
      </c>
      <c r="F6" s="35">
        <f>SUM(C6:E6)</f>
        <v>428764</v>
      </c>
      <c r="G6" s="27"/>
      <c r="H6" s="407" t="s">
        <v>169</v>
      </c>
      <c r="I6" s="407"/>
    </row>
    <row r="7" spans="1:9" ht="36.950000000000003" customHeight="1" x14ac:dyDescent="0.25">
      <c r="A7" s="408" t="s">
        <v>168</v>
      </c>
      <c r="B7" s="408"/>
      <c r="C7" s="125">
        <v>45192</v>
      </c>
      <c r="D7" s="125">
        <v>21131</v>
      </c>
      <c r="E7" s="125">
        <v>0</v>
      </c>
      <c r="F7" s="125">
        <f>SUM(C7:E7)</f>
        <v>66323</v>
      </c>
      <c r="G7" s="27"/>
      <c r="H7" s="409" t="s">
        <v>179</v>
      </c>
      <c r="I7" s="409"/>
    </row>
    <row r="8" spans="1:9" ht="42.75" customHeight="1" thickBot="1" x14ac:dyDescent="0.3">
      <c r="A8" s="410" t="s">
        <v>102</v>
      </c>
      <c r="B8" s="410"/>
      <c r="C8" s="125">
        <v>0</v>
      </c>
      <c r="D8" s="125">
        <v>0</v>
      </c>
      <c r="E8" s="125">
        <v>0</v>
      </c>
      <c r="F8" s="125">
        <f>SUM(C8:E8)</f>
        <v>0</v>
      </c>
      <c r="G8" s="27"/>
      <c r="H8" s="411" t="s">
        <v>103</v>
      </c>
      <c r="I8" s="411"/>
    </row>
    <row r="9" spans="1:9" s="5" customFormat="1" ht="54" customHeight="1" thickBot="1" x14ac:dyDescent="0.3">
      <c r="A9" s="403" t="s">
        <v>10</v>
      </c>
      <c r="B9" s="403"/>
      <c r="C9" s="248">
        <f>SUM(C6:C8)</f>
        <v>470772</v>
      </c>
      <c r="D9" s="248">
        <f>SUM(D6:D8)</f>
        <v>24271</v>
      </c>
      <c r="E9" s="248">
        <f>SUM(E6:E8)</f>
        <v>44</v>
      </c>
      <c r="F9" s="248">
        <f>SUM(C9:E9)</f>
        <v>495087</v>
      </c>
      <c r="G9" s="249"/>
      <c r="H9" s="404" t="s">
        <v>93</v>
      </c>
      <c r="I9" s="404"/>
    </row>
    <row r="10" spans="1:9" ht="36.75" customHeight="1" x14ac:dyDescent="0.2">
      <c r="A10" s="321" t="s">
        <v>185</v>
      </c>
      <c r="B10" s="321"/>
      <c r="C10" s="321"/>
    </row>
    <row r="11" spans="1:9" ht="27.75" customHeight="1" x14ac:dyDescent="0.2">
      <c r="A11" s="287"/>
      <c r="B11" s="287"/>
      <c r="C11" s="287"/>
    </row>
    <row r="12" spans="1:9" ht="22.5" customHeight="1" x14ac:dyDescent="0.2"/>
    <row r="13" spans="1:9" ht="47.25" customHeight="1" x14ac:dyDescent="0.2">
      <c r="A13" s="405"/>
      <c r="B13" s="405"/>
      <c r="C13" s="405"/>
      <c r="D13" s="405"/>
      <c r="E13" s="405"/>
      <c r="F13" s="405"/>
      <c r="G13" s="405"/>
      <c r="H13" s="405"/>
      <c r="I13" s="405"/>
    </row>
    <row r="14" spans="1:9" ht="27" customHeight="1" x14ac:dyDescent="0.2">
      <c r="A14" s="48"/>
      <c r="B14" s="48"/>
      <c r="C14" s="48"/>
      <c r="D14" s="48"/>
      <c r="E14" s="48"/>
      <c r="F14" s="48"/>
      <c r="G14" s="48"/>
      <c r="H14" s="48"/>
      <c r="I14" s="48"/>
    </row>
    <row r="15" spans="1:9" x14ac:dyDescent="0.2">
      <c r="A15" s="48"/>
      <c r="B15" s="48"/>
      <c r="C15" s="48"/>
      <c r="D15" s="48"/>
      <c r="E15" s="48"/>
      <c r="F15" s="48"/>
      <c r="G15" s="48"/>
      <c r="H15" s="48"/>
      <c r="I15" s="48"/>
    </row>
    <row r="16" spans="1:9" ht="48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</row>
    <row r="17" spans="1:9" x14ac:dyDescent="0.2">
      <c r="A17" s="48"/>
      <c r="B17" s="48"/>
      <c r="C17" s="48"/>
      <c r="D17" s="48"/>
      <c r="E17" s="48"/>
      <c r="F17" s="48"/>
      <c r="G17" s="48"/>
      <c r="H17" s="48"/>
      <c r="I17" s="48"/>
    </row>
    <row r="18" spans="1:9" x14ac:dyDescent="0.2">
      <c r="A18" s="48"/>
      <c r="B18" s="48"/>
      <c r="C18" s="48"/>
      <c r="D18" s="48"/>
      <c r="E18" s="48"/>
      <c r="F18" s="48"/>
      <c r="G18" s="48"/>
      <c r="H18" s="48"/>
      <c r="I18" s="48"/>
    </row>
    <row r="19" spans="1:9" x14ac:dyDescent="0.2">
      <c r="A19" s="48"/>
      <c r="B19" s="48"/>
      <c r="C19" s="48"/>
      <c r="D19" s="48"/>
      <c r="E19" s="48"/>
      <c r="F19" s="48"/>
      <c r="G19" s="48"/>
      <c r="H19" s="48"/>
      <c r="I19" s="48"/>
    </row>
    <row r="20" spans="1:9" x14ac:dyDescent="0.2">
      <c r="A20" s="48"/>
      <c r="B20" s="48"/>
      <c r="C20" s="48"/>
      <c r="D20" s="48"/>
      <c r="E20" s="48"/>
      <c r="F20" s="48"/>
      <c r="G20" s="48"/>
      <c r="H20" s="48"/>
      <c r="I20" s="48"/>
    </row>
    <row r="21" spans="1:9" x14ac:dyDescent="0.2">
      <c r="A21" s="48"/>
      <c r="B21" s="48"/>
      <c r="C21" s="48"/>
      <c r="D21" s="48"/>
      <c r="E21" s="48"/>
      <c r="F21" s="48"/>
      <c r="G21" s="48"/>
      <c r="H21" s="48"/>
      <c r="I21" s="48"/>
    </row>
    <row r="22" spans="1:9" x14ac:dyDescent="0.2">
      <c r="A22" s="48"/>
      <c r="B22" s="48"/>
      <c r="C22" s="48"/>
      <c r="D22" s="48"/>
      <c r="E22" s="48"/>
      <c r="F22" s="48"/>
      <c r="G22" s="48"/>
      <c r="H22" s="48"/>
      <c r="I22" s="48"/>
    </row>
    <row r="23" spans="1:9" x14ac:dyDescent="0.2">
      <c r="A23" s="48"/>
      <c r="B23" s="48"/>
      <c r="C23" s="48"/>
      <c r="D23" s="48"/>
      <c r="E23" s="48"/>
      <c r="F23" s="48"/>
      <c r="G23" s="48"/>
      <c r="H23" s="48"/>
      <c r="I23" s="48"/>
    </row>
    <row r="24" spans="1:9" x14ac:dyDescent="0.2">
      <c r="A24" s="48"/>
      <c r="B24" s="48"/>
      <c r="C24" s="48"/>
      <c r="D24" s="48"/>
      <c r="E24" s="48"/>
      <c r="F24" s="48"/>
      <c r="G24" s="48"/>
      <c r="H24" s="48"/>
      <c r="I24" s="48"/>
    </row>
    <row r="25" spans="1:9" x14ac:dyDescent="0.2">
      <c r="A25" s="48"/>
      <c r="B25" s="48"/>
      <c r="C25" s="48"/>
      <c r="D25" s="48"/>
      <c r="E25" s="48"/>
      <c r="F25" s="48"/>
      <c r="G25" s="48"/>
      <c r="H25" s="48"/>
      <c r="I25" s="48"/>
    </row>
    <row r="26" spans="1:9" x14ac:dyDescent="0.2">
      <c r="A26" s="48"/>
      <c r="B26" s="48"/>
      <c r="C26" s="48"/>
      <c r="D26" s="48"/>
      <c r="E26" s="48"/>
      <c r="F26" s="48"/>
      <c r="G26" s="48"/>
      <c r="H26" s="48"/>
      <c r="I26" s="48"/>
    </row>
    <row r="27" spans="1:9" x14ac:dyDescent="0.2">
      <c r="A27" s="48"/>
      <c r="B27" s="48"/>
      <c r="C27" s="48"/>
      <c r="D27" s="48"/>
      <c r="E27" s="48"/>
      <c r="F27" s="48"/>
      <c r="G27" s="48"/>
      <c r="H27" s="48"/>
      <c r="I27" s="48"/>
    </row>
    <row r="28" spans="1:9" x14ac:dyDescent="0.2">
      <c r="A28" s="48"/>
      <c r="B28" s="48"/>
      <c r="C28" s="48"/>
      <c r="D28" s="48"/>
      <c r="E28" s="48"/>
      <c r="F28" s="48"/>
      <c r="G28" s="48"/>
      <c r="H28" s="48"/>
      <c r="I28" s="48"/>
    </row>
    <row r="29" spans="1:9" x14ac:dyDescent="0.2">
      <c r="A29" s="48"/>
      <c r="B29" s="48"/>
      <c r="C29" s="48"/>
      <c r="D29" s="48"/>
      <c r="E29" s="48"/>
      <c r="F29" s="48"/>
      <c r="G29" s="48"/>
      <c r="H29" s="48"/>
      <c r="I29" s="48"/>
    </row>
    <row r="30" spans="1:9" x14ac:dyDescent="0.2">
      <c r="A30" s="48"/>
      <c r="B30" s="48"/>
      <c r="C30" s="48"/>
      <c r="D30" s="48"/>
      <c r="E30" s="48"/>
      <c r="F30" s="48"/>
      <c r="G30" s="48"/>
      <c r="H30" s="48"/>
      <c r="I30" s="48"/>
    </row>
    <row r="31" spans="1:9" x14ac:dyDescent="0.2">
      <c r="A31" s="48"/>
      <c r="B31" s="48"/>
      <c r="C31" s="48"/>
      <c r="D31" s="48"/>
      <c r="E31" s="48"/>
      <c r="F31" s="48"/>
      <c r="G31" s="48"/>
      <c r="H31" s="48"/>
      <c r="I31" s="48"/>
    </row>
    <row r="32" spans="1:9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9" x14ac:dyDescent="0.2">
      <c r="A34" s="48"/>
      <c r="B34" s="48"/>
      <c r="C34" s="48"/>
      <c r="D34" s="48"/>
      <c r="E34" s="48"/>
      <c r="F34" s="48"/>
      <c r="G34" s="48"/>
      <c r="H34" s="48"/>
      <c r="I34" s="48"/>
    </row>
    <row r="35" spans="1:9" x14ac:dyDescent="0.2">
      <c r="A35" s="48"/>
      <c r="B35" s="48"/>
      <c r="C35" s="48"/>
      <c r="D35" s="48"/>
      <c r="E35" s="48"/>
      <c r="F35" s="48"/>
      <c r="G35" s="48"/>
      <c r="H35" s="48"/>
      <c r="I35" s="48"/>
    </row>
    <row r="36" spans="1:9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9" x14ac:dyDescent="0.2">
      <c r="A37" s="48"/>
      <c r="B37" s="48"/>
      <c r="C37" s="48"/>
      <c r="D37" s="48"/>
      <c r="E37" s="48"/>
      <c r="F37" s="48"/>
      <c r="G37" s="48"/>
      <c r="H37" s="48"/>
      <c r="I37" s="48"/>
    </row>
    <row r="38" spans="1:9" x14ac:dyDescent="0.2">
      <c r="A38" s="48"/>
      <c r="B38" s="48"/>
      <c r="C38" s="48"/>
      <c r="D38" s="48"/>
      <c r="E38" s="48"/>
      <c r="F38" s="48"/>
      <c r="G38" s="48"/>
      <c r="H38" s="48"/>
      <c r="I38" s="48"/>
    </row>
    <row r="39" spans="1:9" x14ac:dyDescent="0.2">
      <c r="A39" s="48"/>
      <c r="B39" s="48"/>
      <c r="C39" s="48"/>
      <c r="D39" s="48"/>
      <c r="E39" s="48"/>
      <c r="F39" s="48"/>
      <c r="G39" s="48"/>
      <c r="H39" s="48"/>
      <c r="I39" s="48"/>
    </row>
    <row r="40" spans="1:9" x14ac:dyDescent="0.2">
      <c r="A40" s="48"/>
      <c r="B40" s="48"/>
      <c r="C40" s="48"/>
      <c r="D40" s="48"/>
      <c r="E40" s="48"/>
      <c r="F40" s="48"/>
      <c r="G40" s="48"/>
      <c r="H40" s="48"/>
      <c r="I40" s="48"/>
    </row>
    <row r="41" spans="1:9" x14ac:dyDescent="0.2">
      <c r="A41" s="48"/>
      <c r="B41" s="48"/>
      <c r="C41" s="48"/>
      <c r="D41" s="48"/>
      <c r="E41" s="48"/>
      <c r="F41" s="48"/>
      <c r="G41" s="48"/>
      <c r="H41" s="48"/>
      <c r="I41" s="48"/>
    </row>
    <row r="42" spans="1:9" x14ac:dyDescent="0.2">
      <c r="A42" s="48"/>
      <c r="B42" s="48"/>
      <c r="C42" s="48"/>
      <c r="D42" s="48"/>
      <c r="E42" s="48"/>
      <c r="F42" s="48"/>
      <c r="G42" s="48"/>
      <c r="H42" s="48"/>
      <c r="I42" s="48"/>
    </row>
    <row r="43" spans="1:9" x14ac:dyDescent="0.2">
      <c r="A43" s="48"/>
      <c r="B43" s="48"/>
      <c r="C43" s="48"/>
      <c r="D43" s="48"/>
      <c r="E43" s="48"/>
      <c r="F43" s="48"/>
      <c r="G43" s="48"/>
      <c r="H43" s="48"/>
      <c r="I43" s="48"/>
    </row>
    <row r="44" spans="1:9" x14ac:dyDescent="0.2">
      <c r="A44" s="48"/>
      <c r="B44" s="48"/>
      <c r="C44" s="48"/>
      <c r="D44" s="48"/>
      <c r="E44" s="48"/>
      <c r="F44" s="48"/>
      <c r="G44" s="48"/>
      <c r="H44" s="48"/>
      <c r="I44" s="48"/>
    </row>
    <row r="45" spans="1:9" x14ac:dyDescent="0.2">
      <c r="A45" s="48"/>
      <c r="B45" s="48"/>
      <c r="C45" s="48"/>
      <c r="D45" s="48"/>
      <c r="E45" s="48"/>
      <c r="F45" s="48"/>
      <c r="G45" s="48"/>
      <c r="H45" s="48"/>
      <c r="I45" s="48"/>
    </row>
    <row r="46" spans="1:9" x14ac:dyDescent="0.2">
      <c r="A46" s="48"/>
      <c r="B46" s="48"/>
      <c r="C46" s="48"/>
      <c r="D46" s="48"/>
      <c r="E46" s="48"/>
      <c r="F46" s="48"/>
      <c r="G46" s="48"/>
      <c r="H46" s="48"/>
      <c r="I46" s="48"/>
    </row>
    <row r="47" spans="1:9" x14ac:dyDescent="0.2">
      <c r="A47" s="48"/>
      <c r="B47" s="48"/>
      <c r="C47" s="48"/>
      <c r="D47" s="48"/>
      <c r="E47" s="48"/>
      <c r="F47" s="48"/>
      <c r="G47" s="48"/>
      <c r="H47" s="48"/>
      <c r="I47" s="48"/>
    </row>
    <row r="48" spans="1:9" x14ac:dyDescent="0.2">
      <c r="A48" s="48"/>
      <c r="B48" s="48"/>
      <c r="C48" s="48"/>
      <c r="D48" s="48"/>
      <c r="E48" s="48"/>
      <c r="F48" s="48"/>
      <c r="G48" s="48"/>
      <c r="H48" s="48"/>
      <c r="I48" s="48"/>
    </row>
    <row r="49" spans="1:9" ht="28.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</row>
  </sheetData>
  <mergeCells count="15">
    <mergeCell ref="A1:I1"/>
    <mergeCell ref="A2:I2"/>
    <mergeCell ref="B3:H3"/>
    <mergeCell ref="A4:B5"/>
    <mergeCell ref="H4:I5"/>
    <mergeCell ref="A9:B9"/>
    <mergeCell ref="H9:I9"/>
    <mergeCell ref="A13:I13"/>
    <mergeCell ref="A6:B6"/>
    <mergeCell ref="H6:I6"/>
    <mergeCell ref="A7:B7"/>
    <mergeCell ref="H7:I7"/>
    <mergeCell ref="A8:B8"/>
    <mergeCell ref="H8:I8"/>
    <mergeCell ref="A10:C10"/>
  </mergeCells>
  <printOptions horizontalCentered="1"/>
  <pageMargins left="0.25" right="0.25" top="1.27" bottom="0.75" header="0.3" footer="0.3"/>
  <pageSetup paperSize="9" scale="55" orientation="portrait" r:id="rId1"/>
  <headerFooter>
    <oddFooter>&amp;C&amp;"Arial,Regular"&amp;14 17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9"/>
  <sheetViews>
    <sheetView rightToLeft="1" view="pageBreakPreview" zoomScale="70" zoomScaleNormal="100" zoomScaleSheetLayoutView="70" workbookViewId="0">
      <selection activeCell="N23" sqref="N23"/>
    </sheetView>
  </sheetViews>
  <sheetFormatPr defaultColWidth="9.140625" defaultRowHeight="12.75" x14ac:dyDescent="0.2"/>
  <cols>
    <col min="1" max="1" width="22.5703125" style="4" customWidth="1"/>
    <col min="2" max="2" width="30.5703125" style="4" customWidth="1"/>
    <col min="3" max="3" width="40.85546875" style="4" customWidth="1"/>
    <col min="4" max="4" width="32.85546875" style="4" customWidth="1"/>
    <col min="5" max="5" width="9.140625" style="4" hidden="1" customWidth="1"/>
    <col min="6" max="6" width="0.140625" style="4" hidden="1" customWidth="1"/>
    <col min="7" max="7" width="20.85546875" style="4" customWidth="1"/>
    <col min="8" max="8" width="29.85546875" style="4" customWidth="1"/>
    <col min="9" max="16384" width="9.140625" style="4"/>
  </cols>
  <sheetData>
    <row r="1" spans="1:8" ht="25.5" customHeight="1" x14ac:dyDescent="0.2">
      <c r="A1" s="310" t="s">
        <v>226</v>
      </c>
      <c r="B1" s="310"/>
      <c r="C1" s="310"/>
      <c r="D1" s="310"/>
      <c r="E1" s="310"/>
      <c r="F1" s="310"/>
      <c r="G1" s="310"/>
      <c r="H1" s="310"/>
    </row>
    <row r="2" spans="1:8" ht="47.25" customHeight="1" x14ac:dyDescent="0.2">
      <c r="A2" s="310" t="s">
        <v>227</v>
      </c>
      <c r="B2" s="310"/>
      <c r="C2" s="310"/>
      <c r="D2" s="310"/>
      <c r="E2" s="310"/>
      <c r="F2" s="310"/>
      <c r="G2" s="310"/>
      <c r="H2" s="310"/>
    </row>
    <row r="3" spans="1:8" ht="21" customHeight="1" thickBot="1" x14ac:dyDescent="0.25">
      <c r="A3" s="106" t="s">
        <v>124</v>
      </c>
      <c r="B3" s="310"/>
      <c r="C3" s="310"/>
      <c r="D3" s="310"/>
      <c r="E3" s="310"/>
      <c r="F3" s="310"/>
      <c r="G3" s="310"/>
      <c r="H3" s="107" t="s">
        <v>125</v>
      </c>
    </row>
    <row r="4" spans="1:8" s="5" customFormat="1" ht="37.5" customHeight="1" x14ac:dyDescent="0.25">
      <c r="A4" s="418" t="s">
        <v>131</v>
      </c>
      <c r="B4" s="235" t="s">
        <v>132</v>
      </c>
      <c r="C4" s="235" t="s">
        <v>152</v>
      </c>
      <c r="D4" s="236" t="s">
        <v>133</v>
      </c>
      <c r="E4" s="237"/>
      <c r="F4" s="237"/>
      <c r="G4" s="235" t="s">
        <v>134</v>
      </c>
      <c r="H4" s="420" t="s">
        <v>11</v>
      </c>
    </row>
    <row r="5" spans="1:8" s="5" customFormat="1" ht="44.25" customHeight="1" thickBot="1" x14ac:dyDescent="0.25">
      <c r="A5" s="419"/>
      <c r="B5" s="238" t="s">
        <v>135</v>
      </c>
      <c r="C5" s="238" t="s">
        <v>136</v>
      </c>
      <c r="D5" s="238" t="s">
        <v>68</v>
      </c>
      <c r="E5" s="239"/>
      <c r="F5" s="239"/>
      <c r="G5" s="238" t="s">
        <v>137</v>
      </c>
      <c r="H5" s="421"/>
    </row>
    <row r="6" spans="1:8" ht="27" customHeight="1" x14ac:dyDescent="0.25">
      <c r="A6" s="137" t="s">
        <v>14</v>
      </c>
      <c r="B6" s="138">
        <v>250631</v>
      </c>
      <c r="C6" s="102">
        <v>148743</v>
      </c>
      <c r="D6" s="100">
        <f>B6+C6</f>
        <v>399374</v>
      </c>
      <c r="E6" s="210"/>
      <c r="F6" s="210"/>
      <c r="G6" s="211">
        <f>D6/D21*100</f>
        <v>6.3848332273388415</v>
      </c>
      <c r="H6" s="139" t="s">
        <v>138</v>
      </c>
    </row>
    <row r="7" spans="1:8" ht="27" customHeight="1" x14ac:dyDescent="0.25">
      <c r="A7" s="108" t="s">
        <v>16</v>
      </c>
      <c r="B7" s="95">
        <v>120300</v>
      </c>
      <c r="C7" s="101">
        <v>84365</v>
      </c>
      <c r="D7" s="109">
        <f t="shared" ref="D7:D25" si="0">B7+C7</f>
        <v>204665</v>
      </c>
      <c r="E7" s="110"/>
      <c r="F7" s="110"/>
      <c r="G7" s="111">
        <f>D7/D21*100</f>
        <v>3.2720004118277703</v>
      </c>
      <c r="H7" s="112" t="s">
        <v>17</v>
      </c>
    </row>
    <row r="8" spans="1:8" ht="27" customHeight="1" x14ac:dyDescent="0.25">
      <c r="A8" s="108" t="s">
        <v>18</v>
      </c>
      <c r="B8" s="95">
        <v>142918</v>
      </c>
      <c r="C8" s="101">
        <v>101450</v>
      </c>
      <c r="D8" s="109">
        <f t="shared" si="0"/>
        <v>244368</v>
      </c>
      <c r="E8" s="110"/>
      <c r="F8" s="110"/>
      <c r="G8" s="111">
        <f>D8/D21*100</f>
        <v>3.9067363576455598</v>
      </c>
      <c r="H8" s="112" t="s">
        <v>19</v>
      </c>
    </row>
    <row r="9" spans="1:8" ht="27" customHeight="1" x14ac:dyDescent="0.25">
      <c r="A9" s="108" t="s">
        <v>20</v>
      </c>
      <c r="B9" s="95">
        <v>133765</v>
      </c>
      <c r="C9" s="101">
        <v>118528</v>
      </c>
      <c r="D9" s="109">
        <f t="shared" si="0"/>
        <v>252293</v>
      </c>
      <c r="E9" s="110"/>
      <c r="F9" s="110"/>
      <c r="G9" s="111">
        <f>D9/D21*100</f>
        <v>4.0334341480041216</v>
      </c>
      <c r="H9" s="112" t="s">
        <v>139</v>
      </c>
    </row>
    <row r="10" spans="1:8" ht="27" customHeight="1" x14ac:dyDescent="0.2">
      <c r="A10" s="108" t="s">
        <v>22</v>
      </c>
      <c r="B10" s="109">
        <v>995251</v>
      </c>
      <c r="C10" s="109">
        <v>2005901</v>
      </c>
      <c r="D10" s="109">
        <f t="shared" si="0"/>
        <v>3001152</v>
      </c>
      <c r="E10" s="109"/>
      <c r="F10" s="109"/>
      <c r="G10" s="141">
        <f>D10/D21*100</f>
        <v>47.979725795606171</v>
      </c>
      <c r="H10" s="112" t="s">
        <v>23</v>
      </c>
    </row>
    <row r="11" spans="1:8" ht="27" customHeight="1" x14ac:dyDescent="0.25">
      <c r="A11" s="108" t="s">
        <v>24</v>
      </c>
      <c r="B11" s="95">
        <v>151652</v>
      </c>
      <c r="C11" s="101">
        <v>161115</v>
      </c>
      <c r="D11" s="109">
        <f t="shared" si="0"/>
        <v>312767</v>
      </c>
      <c r="E11" s="110"/>
      <c r="F11" s="110"/>
      <c r="G11" s="111">
        <f>D11/D21*100</f>
        <v>5.000238207832977</v>
      </c>
      <c r="H11" s="112" t="s">
        <v>25</v>
      </c>
    </row>
    <row r="12" spans="1:8" ht="27" customHeight="1" x14ac:dyDescent="0.25">
      <c r="A12" s="108" t="s">
        <v>26</v>
      </c>
      <c r="B12" s="95">
        <v>75269</v>
      </c>
      <c r="C12" s="101">
        <v>93449</v>
      </c>
      <c r="D12" s="109">
        <f t="shared" si="0"/>
        <v>168718</v>
      </c>
      <c r="E12" s="110"/>
      <c r="F12" s="110"/>
      <c r="G12" s="111">
        <f>D12/D21*100</f>
        <v>2.697312024443641</v>
      </c>
      <c r="H12" s="112" t="s">
        <v>27</v>
      </c>
    </row>
    <row r="13" spans="1:8" ht="27" customHeight="1" x14ac:dyDescent="0.25">
      <c r="A13" s="108" t="s">
        <v>28</v>
      </c>
      <c r="B13" s="95">
        <v>82165</v>
      </c>
      <c r="C13" s="101">
        <v>115351</v>
      </c>
      <c r="D13" s="109">
        <f t="shared" si="0"/>
        <v>197516</v>
      </c>
      <c r="E13" s="110"/>
      <c r="F13" s="110"/>
      <c r="G13" s="111">
        <f>D13/D21*100</f>
        <v>3.1577086133074728</v>
      </c>
      <c r="H13" s="112" t="s">
        <v>29</v>
      </c>
    </row>
    <row r="14" spans="1:8" ht="27" customHeight="1" x14ac:dyDescent="0.25">
      <c r="A14" s="108" t="s">
        <v>30</v>
      </c>
      <c r="B14" s="95">
        <v>115953</v>
      </c>
      <c r="C14" s="101">
        <v>122059</v>
      </c>
      <c r="D14" s="109">
        <f t="shared" si="0"/>
        <v>238012</v>
      </c>
      <c r="E14" s="113"/>
      <c r="F14" s="110"/>
      <c r="G14" s="111">
        <f>D14/D21*100</f>
        <v>3.8051223317125604</v>
      </c>
      <c r="H14" s="112" t="s">
        <v>31</v>
      </c>
    </row>
    <row r="15" spans="1:8" ht="27" customHeight="1" x14ac:dyDescent="0.25">
      <c r="A15" s="108" t="s">
        <v>32</v>
      </c>
      <c r="B15" s="95">
        <v>100889</v>
      </c>
      <c r="C15" s="101">
        <v>136781</v>
      </c>
      <c r="D15" s="109">
        <f t="shared" si="0"/>
        <v>237670</v>
      </c>
      <c r="E15" s="110"/>
      <c r="F15" s="110"/>
      <c r="G15" s="111">
        <f>D15/D21*100</f>
        <v>3.7996547425261094</v>
      </c>
      <c r="H15" s="112" t="s">
        <v>140</v>
      </c>
    </row>
    <row r="16" spans="1:8" ht="27" customHeight="1" x14ac:dyDescent="0.25">
      <c r="A16" s="108" t="s">
        <v>34</v>
      </c>
      <c r="B16" s="95">
        <v>101162</v>
      </c>
      <c r="C16" s="101">
        <v>111429</v>
      </c>
      <c r="D16" s="109">
        <f t="shared" si="0"/>
        <v>212591</v>
      </c>
      <c r="E16" s="110"/>
      <c r="F16" s="110"/>
      <c r="G16" s="111">
        <f>D16/D21*100</f>
        <v>3.3987141892892168</v>
      </c>
      <c r="H16" s="112" t="s">
        <v>141</v>
      </c>
    </row>
    <row r="17" spans="1:8" ht="27" customHeight="1" x14ac:dyDescent="0.25">
      <c r="A17" s="108" t="s">
        <v>36</v>
      </c>
      <c r="B17" s="95">
        <v>51707</v>
      </c>
      <c r="C17" s="101">
        <v>67487</v>
      </c>
      <c r="D17" s="109">
        <f t="shared" si="0"/>
        <v>119194</v>
      </c>
      <c r="E17" s="110"/>
      <c r="F17" s="110"/>
      <c r="G17" s="111">
        <f>D17/D21*100</f>
        <v>1.9055667411985402</v>
      </c>
      <c r="H17" s="112" t="s">
        <v>142</v>
      </c>
    </row>
    <row r="18" spans="1:8" ht="27" customHeight="1" x14ac:dyDescent="0.25">
      <c r="A18" s="108" t="s">
        <v>38</v>
      </c>
      <c r="B18" s="95">
        <v>79321</v>
      </c>
      <c r="C18" s="101">
        <v>99505</v>
      </c>
      <c r="D18" s="109">
        <f t="shared" si="0"/>
        <v>178826</v>
      </c>
      <c r="E18" s="110"/>
      <c r="F18" s="110"/>
      <c r="G18" s="141">
        <f>D18/D21*100</f>
        <v>2.8589096603987634</v>
      </c>
      <c r="H18" s="112" t="s">
        <v>76</v>
      </c>
    </row>
    <row r="19" spans="1:8" ht="27" customHeight="1" x14ac:dyDescent="0.25">
      <c r="A19" s="108" t="s">
        <v>40</v>
      </c>
      <c r="B19" s="95">
        <v>51131</v>
      </c>
      <c r="C19" s="101">
        <v>66007</v>
      </c>
      <c r="D19" s="109">
        <f t="shared" si="0"/>
        <v>117138</v>
      </c>
      <c r="E19" s="110"/>
      <c r="F19" s="110"/>
      <c r="G19" s="141">
        <f>D19/D21*100</f>
        <v>1.8726972576682939</v>
      </c>
      <c r="H19" s="112" t="s">
        <v>143</v>
      </c>
    </row>
    <row r="20" spans="1:8" ht="27" customHeight="1" thickBot="1" x14ac:dyDescent="0.3">
      <c r="A20" s="212" t="s">
        <v>42</v>
      </c>
      <c r="B20" s="96">
        <v>144304</v>
      </c>
      <c r="C20" s="186">
        <v>226454</v>
      </c>
      <c r="D20" s="143">
        <f t="shared" si="0"/>
        <v>370758</v>
      </c>
      <c r="E20" s="213"/>
      <c r="F20" s="214"/>
      <c r="G20" s="211">
        <f>D20/D21*100</f>
        <v>5.9273462911999637</v>
      </c>
      <c r="H20" s="215" t="s">
        <v>144</v>
      </c>
    </row>
    <row r="21" spans="1:8" ht="27" customHeight="1" thickBot="1" x14ac:dyDescent="0.25">
      <c r="A21" s="240" t="s">
        <v>86</v>
      </c>
      <c r="B21" s="241">
        <f>SUM(B6:B20)</f>
        <v>2596418</v>
      </c>
      <c r="C21" s="241">
        <v>3658624</v>
      </c>
      <c r="D21" s="241">
        <f>SUM(D6:D20)</f>
        <v>6255042</v>
      </c>
      <c r="E21" s="241"/>
      <c r="F21" s="241"/>
      <c r="G21" s="242">
        <f>D21/D27*100</f>
        <v>75.4746727763537</v>
      </c>
      <c r="H21" s="243"/>
    </row>
    <row r="22" spans="1:8" ht="27" customHeight="1" thickBot="1" x14ac:dyDescent="0.3">
      <c r="A22" s="223" t="s">
        <v>198</v>
      </c>
      <c r="B22" s="224"/>
      <c r="C22" s="225"/>
      <c r="D22" s="226"/>
      <c r="E22" s="227"/>
      <c r="F22" s="228"/>
      <c r="G22" s="229"/>
      <c r="H22" s="230" t="s">
        <v>199</v>
      </c>
    </row>
    <row r="23" spans="1:8" ht="27" customHeight="1" x14ac:dyDescent="0.2">
      <c r="A23" s="137" t="s">
        <v>118</v>
      </c>
      <c r="B23" s="102">
        <v>323771</v>
      </c>
      <c r="C23" s="138">
        <v>0</v>
      </c>
      <c r="D23" s="100">
        <f t="shared" si="0"/>
        <v>323771</v>
      </c>
      <c r="E23" s="216"/>
      <c r="F23" s="217"/>
      <c r="G23" s="218">
        <f>D23/D27*100</f>
        <v>3.9066900397268021</v>
      </c>
      <c r="H23" s="139" t="s">
        <v>119</v>
      </c>
    </row>
    <row r="24" spans="1:8" ht="27" customHeight="1" x14ac:dyDescent="0.2">
      <c r="A24" s="136" t="s">
        <v>120</v>
      </c>
      <c r="B24" s="101">
        <v>987240</v>
      </c>
      <c r="C24" s="95">
        <v>0</v>
      </c>
      <c r="D24" s="100">
        <f t="shared" si="0"/>
        <v>987240</v>
      </c>
      <c r="E24" s="114"/>
      <c r="F24" s="115"/>
      <c r="G24" s="116">
        <f>D24/D27*100</f>
        <v>11.912248703002701</v>
      </c>
      <c r="H24" s="112" t="s">
        <v>145</v>
      </c>
    </row>
    <row r="25" spans="1:8" ht="27" customHeight="1" thickBot="1" x14ac:dyDescent="0.25">
      <c r="A25" s="212" t="s">
        <v>122</v>
      </c>
      <c r="B25" s="186">
        <v>721551</v>
      </c>
      <c r="C25" s="96">
        <v>0</v>
      </c>
      <c r="D25" s="219">
        <f t="shared" si="0"/>
        <v>721551</v>
      </c>
      <c r="E25" s="220"/>
      <c r="F25" s="221"/>
      <c r="G25" s="222">
        <f>D25/D27*100</f>
        <v>8.7063884809168002</v>
      </c>
      <c r="H25" s="215" t="s">
        <v>123</v>
      </c>
    </row>
    <row r="26" spans="1:8" ht="27" customHeight="1" thickBot="1" x14ac:dyDescent="0.25">
      <c r="A26" s="223" t="s">
        <v>200</v>
      </c>
      <c r="B26" s="225">
        <f>SUM(B23:B25)</f>
        <v>2032562</v>
      </c>
      <c r="C26" s="224">
        <f>SUM(C23:C25)</f>
        <v>0</v>
      </c>
      <c r="D26" s="226">
        <f>SUM(D23:D25)</f>
        <v>2032562</v>
      </c>
      <c r="E26" s="231"/>
      <c r="F26" s="232"/>
      <c r="G26" s="233">
        <f>D26/D27*100</f>
        <v>24.525327223646304</v>
      </c>
      <c r="H26" s="230" t="s">
        <v>201</v>
      </c>
    </row>
    <row r="27" spans="1:8" s="5" customFormat="1" ht="27" customHeight="1" thickBot="1" x14ac:dyDescent="0.25">
      <c r="A27" s="240" t="s">
        <v>48</v>
      </c>
      <c r="B27" s="241">
        <f>B21+B26</f>
        <v>4628980</v>
      </c>
      <c r="C27" s="241">
        <f>C21+C26</f>
        <v>3658624</v>
      </c>
      <c r="D27" s="241">
        <f>D21+D26</f>
        <v>8287604</v>
      </c>
      <c r="E27" s="241"/>
      <c r="F27" s="241"/>
      <c r="G27" s="289">
        <f>G21+G26</f>
        <v>100</v>
      </c>
      <c r="H27" s="243" t="s">
        <v>146</v>
      </c>
    </row>
    <row r="28" spans="1:8" s="5" customFormat="1" ht="27" customHeight="1" x14ac:dyDescent="0.2">
      <c r="A28" s="173" t="s">
        <v>213</v>
      </c>
      <c r="B28" s="140"/>
      <c r="C28" s="29"/>
      <c r="D28" s="143"/>
      <c r="E28" s="48"/>
      <c r="F28" s="48"/>
      <c r="G28" s="48"/>
      <c r="H28" s="144"/>
    </row>
    <row r="29" spans="1:8" ht="22.5" customHeight="1" x14ac:dyDescent="0.2">
      <c r="A29" s="173" t="s">
        <v>252</v>
      </c>
      <c r="B29" s="140"/>
      <c r="C29" s="140"/>
      <c r="D29" s="143"/>
      <c r="E29" s="48"/>
      <c r="F29" s="48"/>
      <c r="G29" s="48"/>
      <c r="H29" s="144"/>
    </row>
  </sheetData>
  <mergeCells count="5">
    <mergeCell ref="A1:H1"/>
    <mergeCell ref="A2:H2"/>
    <mergeCell ref="B3:G3"/>
    <mergeCell ref="A4:A5"/>
    <mergeCell ref="H4:H5"/>
  </mergeCells>
  <printOptions horizontalCentered="1"/>
  <pageMargins left="0" right="0.25" top="0.5" bottom="0.25" header="0.3" footer="0.3"/>
  <pageSetup paperSize="9" scale="65" orientation="landscape" r:id="rId1"/>
  <headerFooter>
    <oddFooter xml:space="preserve">&amp;C&amp;14 18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9"/>
  <sheetViews>
    <sheetView rightToLeft="1" view="pageBreakPreview" zoomScale="80" zoomScaleSheetLayoutView="80" workbookViewId="0">
      <selection activeCell="B29" sqref="B29"/>
    </sheetView>
  </sheetViews>
  <sheetFormatPr defaultColWidth="9.140625" defaultRowHeight="12.75" x14ac:dyDescent="0.2"/>
  <cols>
    <col min="1" max="1" width="35" style="4" customWidth="1"/>
    <col min="2" max="2" width="36.28515625" style="4" customWidth="1"/>
    <col min="3" max="3" width="31.42578125" style="4" customWidth="1"/>
    <col min="4" max="4" width="28" style="4" customWidth="1"/>
    <col min="5" max="5" width="24.28515625" style="4" customWidth="1"/>
    <col min="6" max="6" width="36.5703125" style="4" customWidth="1"/>
    <col min="7" max="16384" width="9.140625" style="4"/>
  </cols>
  <sheetData>
    <row r="1" spans="1:11" ht="26.25" customHeight="1" x14ac:dyDescent="0.2">
      <c r="A1" s="316" t="s">
        <v>235</v>
      </c>
      <c r="B1" s="316"/>
      <c r="C1" s="316"/>
      <c r="D1" s="316"/>
      <c r="E1" s="316"/>
      <c r="F1" s="316"/>
    </row>
    <row r="2" spans="1:11" ht="31.5" customHeight="1" x14ac:dyDescent="0.2">
      <c r="A2" s="316" t="s">
        <v>236</v>
      </c>
      <c r="B2" s="316"/>
      <c r="C2" s="316"/>
      <c r="D2" s="316"/>
      <c r="E2" s="316"/>
      <c r="F2" s="316"/>
    </row>
    <row r="3" spans="1:11" ht="21.75" customHeight="1" thickBot="1" x14ac:dyDescent="0.25">
      <c r="A3" s="98" t="s">
        <v>7</v>
      </c>
      <c r="B3" s="317"/>
      <c r="C3" s="317"/>
      <c r="D3" s="135"/>
      <c r="E3" s="318" t="s">
        <v>8</v>
      </c>
      <c r="F3" s="318"/>
      <c r="G3" s="5"/>
    </row>
    <row r="4" spans="1:11" s="5" customFormat="1" ht="40.5" customHeight="1" x14ac:dyDescent="0.2">
      <c r="A4" s="319" t="s">
        <v>131</v>
      </c>
      <c r="B4" s="261" t="s">
        <v>155</v>
      </c>
      <c r="C4" s="261" t="s">
        <v>9</v>
      </c>
      <c r="D4" s="261" t="s">
        <v>192</v>
      </c>
      <c r="E4" s="261" t="s">
        <v>10</v>
      </c>
      <c r="F4" s="319" t="s">
        <v>11</v>
      </c>
      <c r="G4" s="4"/>
    </row>
    <row r="5" spans="1:11" s="5" customFormat="1" ht="38.25" customHeight="1" thickBot="1" x14ac:dyDescent="0.25">
      <c r="A5" s="320"/>
      <c r="B5" s="246" t="s">
        <v>153</v>
      </c>
      <c r="C5" s="246" t="s">
        <v>12</v>
      </c>
      <c r="D5" s="246" t="s">
        <v>193</v>
      </c>
      <c r="E5" s="256" t="s">
        <v>13</v>
      </c>
      <c r="F5" s="320"/>
      <c r="G5" s="4"/>
    </row>
    <row r="6" spans="1:11" ht="24.95" customHeight="1" x14ac:dyDescent="0.2">
      <c r="A6" s="188" t="s">
        <v>49</v>
      </c>
      <c r="B6" s="145">
        <v>518</v>
      </c>
      <c r="C6" s="189">
        <v>1278</v>
      </c>
      <c r="D6" s="145">
        <v>885</v>
      </c>
      <c r="E6" s="145">
        <f>SUM(B6:D6)</f>
        <v>2681</v>
      </c>
      <c r="F6" s="190" t="s">
        <v>15</v>
      </c>
      <c r="G6" s="5"/>
      <c r="H6" s="283"/>
      <c r="I6" s="283"/>
      <c r="J6" s="283"/>
      <c r="K6" s="283"/>
    </row>
    <row r="7" spans="1:11" s="278" customFormat="1" ht="24.95" customHeight="1" x14ac:dyDescent="0.2">
      <c r="A7" s="179" t="s">
        <v>16</v>
      </c>
      <c r="B7" s="180">
        <v>438</v>
      </c>
      <c r="C7" s="180">
        <v>950</v>
      </c>
      <c r="D7" s="180">
        <v>7756</v>
      </c>
      <c r="E7" s="180">
        <v>9144</v>
      </c>
      <c r="F7" s="181" t="s">
        <v>17</v>
      </c>
      <c r="H7" s="284"/>
      <c r="I7" s="284"/>
      <c r="J7" s="284"/>
      <c r="K7" s="283"/>
    </row>
    <row r="8" spans="1:11" s="178" customFormat="1" ht="24.95" customHeight="1" x14ac:dyDescent="0.2">
      <c r="A8" s="179" t="s">
        <v>18</v>
      </c>
      <c r="B8" s="180">
        <v>511</v>
      </c>
      <c r="C8" s="180">
        <v>1073</v>
      </c>
      <c r="D8" s="180">
        <v>2061</v>
      </c>
      <c r="E8" s="180">
        <f t="shared" ref="E8:E13" si="0">SUM(B8:D8)</f>
        <v>3645</v>
      </c>
      <c r="F8" s="181" t="s">
        <v>19</v>
      </c>
      <c r="H8" s="285"/>
      <c r="I8" s="285"/>
      <c r="J8" s="285"/>
      <c r="K8" s="283"/>
    </row>
    <row r="9" spans="1:11" ht="24.95" customHeight="1" x14ac:dyDescent="0.2">
      <c r="A9" s="179" t="s">
        <v>20</v>
      </c>
      <c r="B9" s="180">
        <v>1422</v>
      </c>
      <c r="C9" s="180">
        <v>1627</v>
      </c>
      <c r="D9" s="180">
        <v>3105</v>
      </c>
      <c r="E9" s="97">
        <f t="shared" si="0"/>
        <v>6154</v>
      </c>
      <c r="F9" s="99" t="s">
        <v>21</v>
      </c>
      <c r="H9" s="283"/>
      <c r="I9" s="283"/>
      <c r="J9" s="283"/>
      <c r="K9" s="283"/>
    </row>
    <row r="10" spans="1:11" ht="24.95" customHeight="1" x14ac:dyDescent="0.2">
      <c r="A10" s="179" t="s">
        <v>22</v>
      </c>
      <c r="B10" s="180">
        <v>146</v>
      </c>
      <c r="C10" s="180">
        <v>437</v>
      </c>
      <c r="D10" s="279">
        <v>1218</v>
      </c>
      <c r="E10" s="97">
        <f t="shared" si="0"/>
        <v>1801</v>
      </c>
      <c r="F10" s="99" t="s">
        <v>23</v>
      </c>
      <c r="H10" s="283"/>
      <c r="I10" s="283"/>
      <c r="J10" s="283"/>
      <c r="K10" s="283"/>
    </row>
    <row r="11" spans="1:11" s="178" customFormat="1" ht="24.95" customHeight="1" x14ac:dyDescent="0.2">
      <c r="A11" s="179" t="s">
        <v>24</v>
      </c>
      <c r="B11" s="180">
        <v>170</v>
      </c>
      <c r="C11" s="180">
        <v>200</v>
      </c>
      <c r="D11" s="180">
        <v>2491</v>
      </c>
      <c r="E11" s="180">
        <f t="shared" si="0"/>
        <v>2861</v>
      </c>
      <c r="F11" s="181" t="s">
        <v>25</v>
      </c>
      <c r="H11" s="285"/>
      <c r="I11" s="285"/>
      <c r="J11" s="285"/>
      <c r="K11" s="283"/>
    </row>
    <row r="12" spans="1:11" ht="24.95" customHeight="1" x14ac:dyDescent="0.2">
      <c r="A12" s="94" t="s">
        <v>26</v>
      </c>
      <c r="B12" s="97">
        <v>303</v>
      </c>
      <c r="C12" s="97">
        <v>212</v>
      </c>
      <c r="D12" s="180">
        <v>473</v>
      </c>
      <c r="E12" s="97">
        <f t="shared" si="0"/>
        <v>988</v>
      </c>
      <c r="F12" s="99" t="s">
        <v>27</v>
      </c>
      <c r="H12" s="283"/>
      <c r="I12" s="283"/>
      <c r="J12" s="283"/>
      <c r="K12" s="283"/>
    </row>
    <row r="13" spans="1:11" ht="24.95" customHeight="1" x14ac:dyDescent="0.2">
      <c r="A13" s="94" t="s">
        <v>28</v>
      </c>
      <c r="B13" s="97">
        <v>402</v>
      </c>
      <c r="C13" s="97">
        <v>877</v>
      </c>
      <c r="D13" s="180">
        <v>2338</v>
      </c>
      <c r="E13" s="97">
        <f t="shared" si="0"/>
        <v>3617</v>
      </c>
      <c r="F13" s="99" t="s">
        <v>29</v>
      </c>
      <c r="H13" s="283"/>
      <c r="I13" s="283"/>
      <c r="J13" s="283"/>
      <c r="K13" s="283"/>
    </row>
    <row r="14" spans="1:11" ht="24.95" customHeight="1" x14ac:dyDescent="0.2">
      <c r="A14" s="94" t="s">
        <v>30</v>
      </c>
      <c r="B14" s="97">
        <v>390</v>
      </c>
      <c r="C14" s="97">
        <v>977</v>
      </c>
      <c r="D14" s="180">
        <v>2903</v>
      </c>
      <c r="E14" s="97">
        <v>4270</v>
      </c>
      <c r="F14" s="99" t="s">
        <v>31</v>
      </c>
      <c r="H14" s="283"/>
      <c r="I14" s="283"/>
      <c r="J14" s="283"/>
      <c r="K14" s="293"/>
    </row>
    <row r="15" spans="1:11" ht="24.95" customHeight="1" x14ac:dyDescent="0.2">
      <c r="A15" s="94" t="s">
        <v>32</v>
      </c>
      <c r="B15" s="97">
        <v>109</v>
      </c>
      <c r="C15" s="97">
        <v>230</v>
      </c>
      <c r="D15" s="180">
        <v>348</v>
      </c>
      <c r="E15" s="97">
        <v>687</v>
      </c>
      <c r="F15" s="99" t="s">
        <v>33</v>
      </c>
      <c r="H15" s="283"/>
      <c r="I15" s="283"/>
      <c r="J15" s="283"/>
      <c r="K15" s="283"/>
    </row>
    <row r="16" spans="1:11" ht="24.95" customHeight="1" x14ac:dyDescent="0.2">
      <c r="A16" s="94" t="s">
        <v>34</v>
      </c>
      <c r="B16" s="97">
        <v>315</v>
      </c>
      <c r="C16" s="97">
        <v>238</v>
      </c>
      <c r="D16" s="180">
        <v>947</v>
      </c>
      <c r="E16" s="97">
        <f>SUM(B16:D16)</f>
        <v>1500</v>
      </c>
      <c r="F16" s="99" t="s">
        <v>35</v>
      </c>
      <c r="H16" s="283"/>
      <c r="I16" s="283"/>
      <c r="J16" s="283"/>
      <c r="K16" s="283"/>
    </row>
    <row r="17" spans="1:11" ht="24.95" customHeight="1" x14ac:dyDescent="0.2">
      <c r="A17" s="94" t="s">
        <v>36</v>
      </c>
      <c r="B17" s="97">
        <v>420</v>
      </c>
      <c r="C17" s="97">
        <v>431</v>
      </c>
      <c r="D17" s="180">
        <v>1004</v>
      </c>
      <c r="E17" s="97">
        <v>1855</v>
      </c>
      <c r="F17" s="99" t="s">
        <v>37</v>
      </c>
      <c r="H17" s="283"/>
      <c r="I17" s="283"/>
      <c r="J17" s="283"/>
      <c r="K17" s="283"/>
    </row>
    <row r="18" spans="1:11" ht="24.95" customHeight="1" x14ac:dyDescent="0.2">
      <c r="A18" s="94" t="s">
        <v>38</v>
      </c>
      <c r="B18" s="97">
        <v>626</v>
      </c>
      <c r="C18" s="97">
        <v>303</v>
      </c>
      <c r="D18" s="180">
        <v>1848</v>
      </c>
      <c r="E18" s="97">
        <f>SUM(B18:D18)</f>
        <v>2777</v>
      </c>
      <c r="F18" s="99" t="s">
        <v>39</v>
      </c>
      <c r="H18" s="283"/>
      <c r="I18" s="283"/>
      <c r="J18" s="283"/>
      <c r="K18" s="283"/>
    </row>
    <row r="19" spans="1:11" ht="25.5" customHeight="1" x14ac:dyDescent="0.2">
      <c r="A19" s="94" t="s">
        <v>40</v>
      </c>
      <c r="B19" s="97">
        <v>469</v>
      </c>
      <c r="C19" s="97">
        <v>514</v>
      </c>
      <c r="D19" s="180">
        <v>3439</v>
      </c>
      <c r="E19" s="97">
        <f>SUM(B19:D19)</f>
        <v>4422</v>
      </c>
      <c r="F19" s="99" t="s">
        <v>41</v>
      </c>
      <c r="H19" s="283"/>
      <c r="I19" s="283"/>
      <c r="J19" s="283"/>
      <c r="K19" s="283"/>
    </row>
    <row r="20" spans="1:11" ht="24.95" customHeight="1" thickBot="1" x14ac:dyDescent="0.25">
      <c r="A20" s="184" t="s">
        <v>42</v>
      </c>
      <c r="B20" s="191">
        <v>504</v>
      </c>
      <c r="C20" s="191">
        <v>297</v>
      </c>
      <c r="D20" s="280">
        <v>222</v>
      </c>
      <c r="E20" s="192">
        <v>1023</v>
      </c>
      <c r="F20" s="193" t="s">
        <v>43</v>
      </c>
      <c r="H20" s="283"/>
      <c r="I20" s="283"/>
      <c r="J20" s="283"/>
      <c r="K20" s="283"/>
    </row>
    <row r="21" spans="1:11" s="5" customFormat="1" ht="24.95" customHeight="1" thickBot="1" x14ac:dyDescent="0.25">
      <c r="A21" s="240" t="s">
        <v>10</v>
      </c>
      <c r="B21" s="272">
        <f>SUM(B6:B20)</f>
        <v>6743</v>
      </c>
      <c r="C21" s="272">
        <f>SUM(C6:C20)</f>
        <v>9644</v>
      </c>
      <c r="D21" s="272">
        <v>31038</v>
      </c>
      <c r="E21" s="272">
        <f>SUM(E6:E20)</f>
        <v>47425</v>
      </c>
      <c r="F21" s="243" t="s">
        <v>13</v>
      </c>
      <c r="G21" s="4"/>
      <c r="H21" s="286"/>
      <c r="I21" s="286"/>
      <c r="J21" s="286"/>
      <c r="K21" s="283"/>
    </row>
    <row r="22" spans="1:11" ht="24.95" customHeight="1" x14ac:dyDescent="0.2">
      <c r="A22" s="194" t="s">
        <v>44</v>
      </c>
      <c r="B22" s="145"/>
      <c r="C22" s="145"/>
      <c r="D22" s="145"/>
      <c r="E22" s="145">
        <v>11054</v>
      </c>
      <c r="F22" s="195" t="s">
        <v>45</v>
      </c>
      <c r="H22" s="283"/>
      <c r="I22" s="283"/>
      <c r="J22" s="283"/>
      <c r="K22" s="283"/>
    </row>
    <row r="23" spans="1:11" ht="24.95" customHeight="1" thickBot="1" x14ac:dyDescent="0.25">
      <c r="A23" s="196" t="s">
        <v>46</v>
      </c>
      <c r="B23" s="191"/>
      <c r="C23" s="191"/>
      <c r="D23" s="191"/>
      <c r="E23" s="191">
        <v>1266</v>
      </c>
      <c r="F23" s="197" t="s">
        <v>47</v>
      </c>
      <c r="H23" s="283"/>
      <c r="I23" s="283"/>
      <c r="J23" s="283"/>
      <c r="K23" s="283"/>
    </row>
    <row r="24" spans="1:11" s="5" customFormat="1" ht="22.5" customHeight="1" thickBot="1" x14ac:dyDescent="0.25">
      <c r="A24" s="240" t="s">
        <v>48</v>
      </c>
      <c r="B24" s="272"/>
      <c r="C24" s="272"/>
      <c r="D24" s="272"/>
      <c r="E24" s="272">
        <f>SUM(E21:E23)</f>
        <v>59745</v>
      </c>
      <c r="F24" s="243" t="s">
        <v>13</v>
      </c>
      <c r="G24" s="4"/>
      <c r="H24" s="286"/>
      <c r="I24" s="286"/>
      <c r="J24" s="286"/>
      <c r="K24" s="286"/>
    </row>
    <row r="25" spans="1:11" ht="33" customHeight="1" x14ac:dyDescent="0.2">
      <c r="A25" s="322" t="s">
        <v>243</v>
      </c>
      <c r="B25" s="322"/>
      <c r="D25" s="323" t="s">
        <v>244</v>
      </c>
      <c r="E25" s="323"/>
      <c r="F25" s="323"/>
    </row>
    <row r="26" spans="1:11" ht="21" customHeight="1" x14ac:dyDescent="0.25">
      <c r="A26" s="321" t="s">
        <v>242</v>
      </c>
      <c r="B26" s="321"/>
      <c r="C26" s="277"/>
      <c r="D26" s="277"/>
      <c r="E26" s="281"/>
      <c r="F26" s="282" t="s">
        <v>245</v>
      </c>
    </row>
    <row r="29" spans="1:11" ht="15.75" x14ac:dyDescent="0.25">
      <c r="D29" s="29"/>
      <c r="F29" s="24"/>
    </row>
  </sheetData>
  <mergeCells count="9">
    <mergeCell ref="A26:B26"/>
    <mergeCell ref="A25:B25"/>
    <mergeCell ref="D25:F25"/>
    <mergeCell ref="A1:F1"/>
    <mergeCell ref="A2:F2"/>
    <mergeCell ref="B3:C3"/>
    <mergeCell ref="E3:F3"/>
    <mergeCell ref="A4:A5"/>
    <mergeCell ref="F4:F5"/>
  </mergeCells>
  <printOptions horizontalCentered="1"/>
  <pageMargins left="0.25" right="0.25" top="0.75" bottom="0.75" header="0.3" footer="0.3"/>
  <pageSetup paperSize="9" scale="61" orientation="landscape" r:id="rId1"/>
  <headerFooter>
    <oddFooter>&amp;C&amp;"Arial,Regular"&amp;14 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0"/>
  <sheetViews>
    <sheetView rightToLeft="1" view="pageBreakPreview" topLeftCell="A6" zoomScale="80" zoomScaleSheetLayoutView="80" workbookViewId="0">
      <selection activeCell="C34" sqref="C34"/>
    </sheetView>
  </sheetViews>
  <sheetFormatPr defaultColWidth="9.140625" defaultRowHeight="12.75" x14ac:dyDescent="0.2"/>
  <cols>
    <col min="1" max="1" width="28" style="4" customWidth="1"/>
    <col min="2" max="2" width="30.85546875" style="4" customWidth="1"/>
    <col min="3" max="3" width="39.5703125" style="4" customWidth="1"/>
    <col min="4" max="4" width="35" style="4" customWidth="1"/>
    <col min="5" max="5" width="22.7109375" style="4" customWidth="1"/>
    <col min="6" max="6" width="59.7109375" style="4" customWidth="1"/>
    <col min="7" max="16384" width="9.140625" style="4"/>
  </cols>
  <sheetData>
    <row r="1" spans="1:5" ht="17.25" hidden="1" customHeight="1" x14ac:dyDescent="0.2"/>
    <row r="2" spans="1:5" ht="36" hidden="1" customHeight="1" x14ac:dyDescent="0.2"/>
    <row r="3" spans="1:5" ht="36" hidden="1" customHeight="1" x14ac:dyDescent="0.2"/>
    <row r="4" spans="1:5" hidden="1" x14ac:dyDescent="0.2"/>
    <row r="5" spans="1:5" hidden="1" x14ac:dyDescent="0.2"/>
    <row r="6" spans="1:5" ht="19.5" customHeight="1" x14ac:dyDescent="0.2">
      <c r="A6" s="317" t="s">
        <v>233</v>
      </c>
      <c r="B6" s="317"/>
      <c r="C6" s="317"/>
      <c r="D6" s="317"/>
      <c r="E6" s="317"/>
    </row>
    <row r="7" spans="1:5" ht="21" customHeight="1" x14ac:dyDescent="0.2">
      <c r="A7" s="316" t="s">
        <v>234</v>
      </c>
      <c r="B7" s="316"/>
      <c r="C7" s="316"/>
      <c r="D7" s="316"/>
      <c r="E7" s="316"/>
    </row>
    <row r="8" spans="1:5" ht="22.5" customHeight="1" thickBot="1" x14ac:dyDescent="0.25">
      <c r="A8" s="98" t="s">
        <v>50</v>
      </c>
      <c r="B8" s="317"/>
      <c r="C8" s="317"/>
      <c r="D8" s="318" t="s">
        <v>51</v>
      </c>
      <c r="E8" s="318"/>
    </row>
    <row r="9" spans="1:5" s="5" customFormat="1" ht="27.75" customHeight="1" x14ac:dyDescent="0.2">
      <c r="A9" s="326" t="s">
        <v>131</v>
      </c>
      <c r="B9" s="326" t="s">
        <v>52</v>
      </c>
      <c r="C9" s="326"/>
      <c r="D9" s="329" t="s">
        <v>10</v>
      </c>
      <c r="E9" s="326" t="s">
        <v>11</v>
      </c>
    </row>
    <row r="10" spans="1:5" s="5" customFormat="1" ht="25.5" customHeight="1" x14ac:dyDescent="0.2">
      <c r="A10" s="327"/>
      <c r="B10" s="332" t="s">
        <v>53</v>
      </c>
      <c r="C10" s="332"/>
      <c r="D10" s="330"/>
      <c r="E10" s="327"/>
    </row>
    <row r="11" spans="1:5" s="5" customFormat="1" ht="18" customHeight="1" x14ac:dyDescent="0.2">
      <c r="A11" s="327"/>
      <c r="B11" s="270" t="s">
        <v>54</v>
      </c>
      <c r="C11" s="270" t="s">
        <v>55</v>
      </c>
      <c r="D11" s="331"/>
      <c r="E11" s="327"/>
    </row>
    <row r="12" spans="1:5" s="5" customFormat="1" ht="39" customHeight="1" thickBot="1" x14ac:dyDescent="0.25">
      <c r="A12" s="328"/>
      <c r="B12" s="271" t="s">
        <v>56</v>
      </c>
      <c r="C12" s="271" t="s">
        <v>57</v>
      </c>
      <c r="D12" s="271" t="s">
        <v>13</v>
      </c>
      <c r="E12" s="328"/>
    </row>
    <row r="13" spans="1:5" ht="27" customHeight="1" x14ac:dyDescent="0.2">
      <c r="A13" s="188" t="s">
        <v>14</v>
      </c>
      <c r="B13" s="145">
        <v>62</v>
      </c>
      <c r="C13" s="145">
        <v>17</v>
      </c>
      <c r="D13" s="145">
        <f>SUM(B13:C13)</f>
        <v>79</v>
      </c>
      <c r="E13" s="190" t="s">
        <v>15</v>
      </c>
    </row>
    <row r="14" spans="1:5" ht="27" customHeight="1" x14ac:dyDescent="0.2">
      <c r="A14" s="94" t="s">
        <v>16</v>
      </c>
      <c r="B14" s="97">
        <v>64</v>
      </c>
      <c r="C14" s="97">
        <v>4</v>
      </c>
      <c r="D14" s="145">
        <f t="shared" ref="D14:D27" si="0">SUM(B14:C14)</f>
        <v>68</v>
      </c>
      <c r="E14" s="99" t="s">
        <v>17</v>
      </c>
    </row>
    <row r="15" spans="1:5" ht="27" customHeight="1" x14ac:dyDescent="0.2">
      <c r="A15" s="94" t="s">
        <v>18</v>
      </c>
      <c r="B15" s="97">
        <v>44</v>
      </c>
      <c r="C15" s="97">
        <v>14</v>
      </c>
      <c r="D15" s="145">
        <f t="shared" si="0"/>
        <v>58</v>
      </c>
      <c r="E15" s="99" t="s">
        <v>19</v>
      </c>
    </row>
    <row r="16" spans="1:5" ht="27" customHeight="1" x14ac:dyDescent="0.2">
      <c r="A16" s="94" t="s">
        <v>20</v>
      </c>
      <c r="B16" s="97">
        <v>77</v>
      </c>
      <c r="C16" s="97">
        <v>11</v>
      </c>
      <c r="D16" s="145">
        <f t="shared" si="0"/>
        <v>88</v>
      </c>
      <c r="E16" s="99" t="s">
        <v>21</v>
      </c>
    </row>
    <row r="17" spans="1:5" ht="27" customHeight="1" x14ac:dyDescent="0.2">
      <c r="A17" s="94" t="s">
        <v>22</v>
      </c>
      <c r="B17" s="97">
        <v>73</v>
      </c>
      <c r="C17" s="97">
        <v>14</v>
      </c>
      <c r="D17" s="145">
        <f t="shared" si="0"/>
        <v>87</v>
      </c>
      <c r="E17" s="99" t="s">
        <v>23</v>
      </c>
    </row>
    <row r="18" spans="1:5" ht="27" customHeight="1" x14ac:dyDescent="0.2">
      <c r="A18" s="94" t="s">
        <v>24</v>
      </c>
      <c r="B18" s="97">
        <v>39</v>
      </c>
      <c r="C18" s="97">
        <v>9</v>
      </c>
      <c r="D18" s="145">
        <f t="shared" si="0"/>
        <v>48</v>
      </c>
      <c r="E18" s="99" t="s">
        <v>25</v>
      </c>
    </row>
    <row r="19" spans="1:5" ht="27" customHeight="1" x14ac:dyDescent="0.2">
      <c r="A19" s="94" t="s">
        <v>26</v>
      </c>
      <c r="B19" s="97">
        <v>20</v>
      </c>
      <c r="C19" s="97">
        <v>3</v>
      </c>
      <c r="D19" s="145">
        <f t="shared" si="0"/>
        <v>23</v>
      </c>
      <c r="E19" s="99" t="s">
        <v>27</v>
      </c>
    </row>
    <row r="20" spans="1:5" ht="27" customHeight="1" x14ac:dyDescent="0.2">
      <c r="A20" s="94" t="s">
        <v>28</v>
      </c>
      <c r="B20" s="97">
        <v>39</v>
      </c>
      <c r="C20" s="97">
        <v>7</v>
      </c>
      <c r="D20" s="145">
        <f t="shared" si="0"/>
        <v>46</v>
      </c>
      <c r="E20" s="99" t="s">
        <v>29</v>
      </c>
    </row>
    <row r="21" spans="1:5" ht="27" customHeight="1" x14ac:dyDescent="0.2">
      <c r="A21" s="94" t="s">
        <v>30</v>
      </c>
      <c r="B21" s="97">
        <v>37</v>
      </c>
      <c r="C21" s="97">
        <v>3</v>
      </c>
      <c r="D21" s="145">
        <f t="shared" si="0"/>
        <v>40</v>
      </c>
      <c r="E21" s="99" t="s">
        <v>31</v>
      </c>
    </row>
    <row r="22" spans="1:5" ht="27" customHeight="1" x14ac:dyDescent="0.2">
      <c r="A22" s="94" t="s">
        <v>32</v>
      </c>
      <c r="B22" s="97">
        <v>23</v>
      </c>
      <c r="C22" s="97">
        <v>22</v>
      </c>
      <c r="D22" s="145">
        <f t="shared" si="0"/>
        <v>45</v>
      </c>
      <c r="E22" s="99" t="s">
        <v>33</v>
      </c>
    </row>
    <row r="23" spans="1:5" ht="27" customHeight="1" x14ac:dyDescent="0.2">
      <c r="A23" s="94" t="s">
        <v>34</v>
      </c>
      <c r="B23" s="97">
        <v>52</v>
      </c>
      <c r="C23" s="97">
        <v>12</v>
      </c>
      <c r="D23" s="145">
        <f t="shared" si="0"/>
        <v>64</v>
      </c>
      <c r="E23" s="99" t="s">
        <v>35</v>
      </c>
    </row>
    <row r="24" spans="1:5" ht="27" customHeight="1" x14ac:dyDescent="0.2">
      <c r="A24" s="94" t="s">
        <v>36</v>
      </c>
      <c r="B24" s="97">
        <v>29</v>
      </c>
      <c r="C24" s="97">
        <v>4</v>
      </c>
      <c r="D24" s="145">
        <f t="shared" si="0"/>
        <v>33</v>
      </c>
      <c r="E24" s="99" t="s">
        <v>37</v>
      </c>
    </row>
    <row r="25" spans="1:5" ht="27" customHeight="1" x14ac:dyDescent="0.2">
      <c r="A25" s="94" t="s">
        <v>38</v>
      </c>
      <c r="B25" s="97">
        <v>49</v>
      </c>
      <c r="C25" s="97">
        <v>48</v>
      </c>
      <c r="D25" s="145">
        <f t="shared" si="0"/>
        <v>97</v>
      </c>
      <c r="E25" s="99" t="s">
        <v>39</v>
      </c>
    </row>
    <row r="26" spans="1:5" ht="27" customHeight="1" x14ac:dyDescent="0.2">
      <c r="A26" s="94" t="s">
        <v>40</v>
      </c>
      <c r="B26" s="97">
        <v>29</v>
      </c>
      <c r="C26" s="97">
        <v>67</v>
      </c>
      <c r="D26" s="145">
        <f t="shared" si="0"/>
        <v>96</v>
      </c>
      <c r="E26" s="99" t="s">
        <v>41</v>
      </c>
    </row>
    <row r="27" spans="1:5" ht="27" customHeight="1" thickBot="1" x14ac:dyDescent="0.25">
      <c r="A27" s="184" t="s">
        <v>42</v>
      </c>
      <c r="B27" s="191">
        <v>55</v>
      </c>
      <c r="C27" s="191">
        <v>29</v>
      </c>
      <c r="D27" s="145">
        <f t="shared" si="0"/>
        <v>84</v>
      </c>
      <c r="E27" s="193" t="s">
        <v>43</v>
      </c>
    </row>
    <row r="28" spans="1:5" s="5" customFormat="1" ht="25.5" customHeight="1" thickBot="1" x14ac:dyDescent="0.25">
      <c r="A28" s="272" t="s">
        <v>10</v>
      </c>
      <c r="B28" s="272">
        <f>SUM(B13:B27)</f>
        <v>692</v>
      </c>
      <c r="C28" s="272">
        <f>SUM(C13:C27)</f>
        <v>264</v>
      </c>
      <c r="D28" s="272">
        <f>SUM(D13:D27)</f>
        <v>956</v>
      </c>
      <c r="E28" s="243" t="s">
        <v>13</v>
      </c>
    </row>
    <row r="29" spans="1:5" ht="19.5" customHeight="1" x14ac:dyDescent="0.2">
      <c r="A29" s="324" t="s">
        <v>171</v>
      </c>
      <c r="B29" s="324"/>
      <c r="C29" s="324"/>
      <c r="D29" s="325"/>
      <c r="E29" s="325"/>
    </row>
    <row r="30" spans="1:5" ht="19.5" customHeight="1" x14ac:dyDescent="0.2">
      <c r="A30" s="292" t="s">
        <v>248</v>
      </c>
    </row>
    <row r="34" spans="1:3" x14ac:dyDescent="0.2">
      <c r="B34" s="1" t="s">
        <v>58</v>
      </c>
    </row>
    <row r="36" spans="1:3" x14ac:dyDescent="0.2">
      <c r="A36" s="1" t="s">
        <v>59</v>
      </c>
    </row>
    <row r="38" spans="1:3" x14ac:dyDescent="0.2">
      <c r="C38" s="4" t="s">
        <v>60</v>
      </c>
    </row>
    <row r="45" spans="1:3" ht="25.5" customHeight="1" x14ac:dyDescent="0.2"/>
    <row r="50" spans="1:4" s="7" customFormat="1" ht="23.25" x14ac:dyDescent="0.35">
      <c r="A50" s="4"/>
      <c r="B50" s="4"/>
      <c r="C50" s="4"/>
      <c r="D50" s="4"/>
    </row>
  </sheetData>
  <mergeCells count="11">
    <mergeCell ref="A29:C29"/>
    <mergeCell ref="D29:E29"/>
    <mergeCell ref="A6:E6"/>
    <mergeCell ref="A7:E7"/>
    <mergeCell ref="B8:C8"/>
    <mergeCell ref="D8:E8"/>
    <mergeCell ref="A9:A12"/>
    <mergeCell ref="B9:C9"/>
    <mergeCell ref="D9:D11"/>
    <mergeCell ref="E9:E12"/>
    <mergeCell ref="B10:C10"/>
  </mergeCells>
  <printOptions horizontalCentered="1"/>
  <pageMargins left="0.25" right="0.25" top="0.75" bottom="0.75" header="0.3" footer="0.3"/>
  <pageSetup paperSize="9" scale="77" orientation="landscape" r:id="rId1"/>
  <headerFooter>
    <oddFooter>&amp;C&amp;"Arial,Regular"&amp;14 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2"/>
  <sheetViews>
    <sheetView rightToLeft="1" view="pageBreakPreview" zoomScale="60" workbookViewId="0">
      <selection activeCell="M19" sqref="M19"/>
    </sheetView>
  </sheetViews>
  <sheetFormatPr defaultColWidth="9.140625" defaultRowHeight="12.75" x14ac:dyDescent="0.2"/>
  <cols>
    <col min="1" max="1" width="39.42578125" style="4" customWidth="1"/>
    <col min="2" max="2" width="39" style="4" customWidth="1"/>
    <col min="3" max="3" width="31.28515625" style="4" customWidth="1"/>
    <col min="4" max="4" width="28.7109375" style="4" customWidth="1"/>
    <col min="5" max="5" width="29.85546875" style="4" customWidth="1"/>
    <col min="6" max="6" width="25.85546875" style="4" customWidth="1"/>
    <col min="7" max="7" width="30.28515625" style="4" customWidth="1"/>
    <col min="8" max="8" width="9.140625" style="4" customWidth="1"/>
    <col min="9" max="16384" width="9.140625" style="4"/>
  </cols>
  <sheetData>
    <row r="1" spans="1:11" ht="45.75" customHeight="1" x14ac:dyDescent="0.2">
      <c r="A1" s="336" t="s">
        <v>238</v>
      </c>
      <c r="B1" s="336"/>
      <c r="C1" s="336"/>
      <c r="D1" s="336"/>
      <c r="E1" s="336"/>
      <c r="F1" s="336"/>
      <c r="G1" s="336"/>
    </row>
    <row r="2" spans="1:11" ht="47.25" customHeight="1" x14ac:dyDescent="0.2">
      <c r="A2" s="336" t="s">
        <v>239</v>
      </c>
      <c r="B2" s="336"/>
      <c r="C2" s="336"/>
      <c r="D2" s="336"/>
      <c r="E2" s="336"/>
      <c r="F2" s="336"/>
      <c r="G2" s="336"/>
    </row>
    <row r="3" spans="1:11" ht="38.25" customHeight="1" thickBot="1" x14ac:dyDescent="0.25">
      <c r="A3" s="8" t="s">
        <v>61</v>
      </c>
      <c r="B3" s="336"/>
      <c r="C3" s="336"/>
      <c r="D3" s="336"/>
      <c r="E3" s="336"/>
      <c r="F3" s="336"/>
      <c r="G3" s="9" t="s">
        <v>62</v>
      </c>
    </row>
    <row r="4" spans="1:11" s="5" customFormat="1" ht="45.75" customHeight="1" x14ac:dyDescent="0.2">
      <c r="A4" s="337"/>
      <c r="B4" s="340" t="s">
        <v>172</v>
      </c>
      <c r="C4" s="340" t="s">
        <v>168</v>
      </c>
      <c r="D4" s="340" t="s">
        <v>63</v>
      </c>
      <c r="E4" s="340" t="s">
        <v>64</v>
      </c>
      <c r="F4" s="340" t="s">
        <v>65</v>
      </c>
      <c r="G4" s="341"/>
    </row>
    <row r="5" spans="1:11" s="5" customFormat="1" ht="6" customHeight="1" x14ac:dyDescent="0.2">
      <c r="A5" s="338"/>
      <c r="B5" s="334"/>
      <c r="C5" s="334"/>
      <c r="D5" s="334"/>
      <c r="E5" s="334"/>
      <c r="F5" s="334"/>
      <c r="G5" s="342"/>
    </row>
    <row r="6" spans="1:11" s="5" customFormat="1" ht="1.5" customHeight="1" x14ac:dyDescent="0.2">
      <c r="A6" s="338"/>
      <c r="B6" s="334" t="s">
        <v>169</v>
      </c>
      <c r="C6" s="334" t="s">
        <v>173</v>
      </c>
      <c r="D6" s="334" t="s">
        <v>67</v>
      </c>
      <c r="E6" s="334" t="s">
        <v>68</v>
      </c>
      <c r="F6" s="334" t="s">
        <v>69</v>
      </c>
      <c r="G6" s="342"/>
    </row>
    <row r="7" spans="1:11" s="5" customFormat="1" ht="63.75" customHeight="1" thickBot="1" x14ac:dyDescent="0.25">
      <c r="A7" s="339"/>
      <c r="B7" s="335"/>
      <c r="C7" s="335"/>
      <c r="D7" s="335"/>
      <c r="E7" s="335"/>
      <c r="F7" s="335"/>
      <c r="G7" s="343"/>
    </row>
    <row r="8" spans="1:11" ht="39.950000000000003" customHeight="1" x14ac:dyDescent="0.2">
      <c r="A8" s="71" t="s">
        <v>14</v>
      </c>
      <c r="B8" s="47">
        <v>163407</v>
      </c>
      <c r="C8" s="47">
        <v>67512</v>
      </c>
      <c r="D8" s="61">
        <v>19712</v>
      </c>
      <c r="E8" s="47">
        <f t="shared" ref="E8:E23" si="0">SUM(B8:D8)</f>
        <v>250631</v>
      </c>
      <c r="F8" s="47">
        <v>6857</v>
      </c>
      <c r="G8" s="72" t="s">
        <v>70</v>
      </c>
    </row>
    <row r="9" spans="1:11" ht="39.950000000000003" customHeight="1" x14ac:dyDescent="0.2">
      <c r="A9" s="71" t="s">
        <v>16</v>
      </c>
      <c r="B9" s="47">
        <v>88650</v>
      </c>
      <c r="C9" s="47">
        <v>20309</v>
      </c>
      <c r="D9" s="73">
        <v>11341</v>
      </c>
      <c r="E9" s="47">
        <f t="shared" si="0"/>
        <v>120300</v>
      </c>
      <c r="F9" s="70">
        <v>248</v>
      </c>
      <c r="G9" s="74" t="s">
        <v>17</v>
      </c>
    </row>
    <row r="10" spans="1:11" ht="39.950000000000003" customHeight="1" x14ac:dyDescent="0.2">
      <c r="A10" s="62" t="s">
        <v>18</v>
      </c>
      <c r="B10" s="73">
        <v>96583</v>
      </c>
      <c r="C10" s="73">
        <v>33714</v>
      </c>
      <c r="D10" s="73">
        <v>12621</v>
      </c>
      <c r="E10" s="47">
        <f t="shared" si="0"/>
        <v>142918</v>
      </c>
      <c r="F10" s="73">
        <v>8034</v>
      </c>
      <c r="G10" s="74" t="s">
        <v>19</v>
      </c>
      <c r="K10" s="4" t="s">
        <v>71</v>
      </c>
    </row>
    <row r="11" spans="1:11" ht="39.950000000000003" customHeight="1" x14ac:dyDescent="0.2">
      <c r="A11" s="62" t="s">
        <v>20</v>
      </c>
      <c r="B11" s="73">
        <v>80078</v>
      </c>
      <c r="C11" s="73">
        <v>37626</v>
      </c>
      <c r="D11" s="73">
        <v>16061</v>
      </c>
      <c r="E11" s="47">
        <f t="shared" si="0"/>
        <v>133765</v>
      </c>
      <c r="F11" s="73">
        <v>1359</v>
      </c>
      <c r="G11" s="74" t="s">
        <v>21</v>
      </c>
    </row>
    <row r="12" spans="1:11" ht="39.950000000000003" customHeight="1" x14ac:dyDescent="0.2">
      <c r="A12" s="62" t="s">
        <v>22</v>
      </c>
      <c r="B12" s="73">
        <v>822115</v>
      </c>
      <c r="C12" s="73">
        <v>126165</v>
      </c>
      <c r="D12" s="73">
        <v>46971</v>
      </c>
      <c r="E12" s="47">
        <f t="shared" si="0"/>
        <v>995251</v>
      </c>
      <c r="F12" s="73">
        <v>27466</v>
      </c>
      <c r="G12" s="74" t="s">
        <v>23</v>
      </c>
    </row>
    <row r="13" spans="1:11" ht="39.950000000000003" customHeight="1" x14ac:dyDescent="0.2">
      <c r="A13" s="62" t="s">
        <v>24</v>
      </c>
      <c r="B13" s="73">
        <v>99172</v>
      </c>
      <c r="C13" s="73">
        <v>36569</v>
      </c>
      <c r="D13" s="73">
        <v>15911</v>
      </c>
      <c r="E13" s="47">
        <f t="shared" si="0"/>
        <v>151652</v>
      </c>
      <c r="F13" s="73">
        <v>8611</v>
      </c>
      <c r="G13" s="74" t="s">
        <v>25</v>
      </c>
    </row>
    <row r="14" spans="1:11" ht="39.950000000000003" customHeight="1" x14ac:dyDescent="0.2">
      <c r="A14" s="62" t="s">
        <v>26</v>
      </c>
      <c r="B14" s="73">
        <v>57487</v>
      </c>
      <c r="C14" s="73">
        <v>11532</v>
      </c>
      <c r="D14" s="73">
        <v>6250</v>
      </c>
      <c r="E14" s="47">
        <f t="shared" si="0"/>
        <v>75269</v>
      </c>
      <c r="F14" s="73">
        <v>6219</v>
      </c>
      <c r="G14" s="74" t="s">
        <v>27</v>
      </c>
    </row>
    <row r="15" spans="1:11" ht="39.950000000000003" customHeight="1" x14ac:dyDescent="0.2">
      <c r="A15" s="62" t="s">
        <v>28</v>
      </c>
      <c r="B15" s="73">
        <v>39774</v>
      </c>
      <c r="C15" s="73">
        <v>28498</v>
      </c>
      <c r="D15" s="73">
        <v>13893</v>
      </c>
      <c r="E15" s="47">
        <f t="shared" si="0"/>
        <v>82165</v>
      </c>
      <c r="F15" s="73">
        <v>10822</v>
      </c>
      <c r="G15" s="74" t="s">
        <v>29</v>
      </c>
    </row>
    <row r="16" spans="1:11" ht="39.950000000000003" customHeight="1" x14ac:dyDescent="0.2">
      <c r="A16" s="62" t="s">
        <v>30</v>
      </c>
      <c r="B16" s="73">
        <v>59437</v>
      </c>
      <c r="C16" s="73">
        <v>46799</v>
      </c>
      <c r="D16" s="73">
        <v>9717</v>
      </c>
      <c r="E16" s="47">
        <f t="shared" si="0"/>
        <v>115953</v>
      </c>
      <c r="F16" s="70">
        <v>2193</v>
      </c>
      <c r="G16" s="74" t="s">
        <v>72</v>
      </c>
    </row>
    <row r="17" spans="1:7" ht="39.950000000000003" customHeight="1" x14ac:dyDescent="0.2">
      <c r="A17" s="62" t="s">
        <v>32</v>
      </c>
      <c r="B17" s="73">
        <v>74537</v>
      </c>
      <c r="C17" s="73">
        <v>20144</v>
      </c>
      <c r="D17" s="73">
        <v>6208</v>
      </c>
      <c r="E17" s="47">
        <f t="shared" si="0"/>
        <v>100889</v>
      </c>
      <c r="F17" s="73">
        <v>9945</v>
      </c>
      <c r="G17" s="74" t="s">
        <v>73</v>
      </c>
    </row>
    <row r="18" spans="1:7" ht="39.950000000000003" customHeight="1" x14ac:dyDescent="0.2">
      <c r="A18" s="62" t="s">
        <v>34</v>
      </c>
      <c r="B18" s="73">
        <v>71447</v>
      </c>
      <c r="C18" s="73">
        <v>16257</v>
      </c>
      <c r="D18" s="73">
        <v>13458</v>
      </c>
      <c r="E18" s="47">
        <f t="shared" si="0"/>
        <v>101162</v>
      </c>
      <c r="F18" s="73">
        <v>5925</v>
      </c>
      <c r="G18" s="74" t="s">
        <v>74</v>
      </c>
    </row>
    <row r="19" spans="1:7" ht="39.950000000000003" customHeight="1" x14ac:dyDescent="0.2">
      <c r="A19" s="62" t="s">
        <v>36</v>
      </c>
      <c r="B19" s="75">
        <v>31150</v>
      </c>
      <c r="C19" s="75">
        <v>16337</v>
      </c>
      <c r="D19" s="73">
        <v>4220</v>
      </c>
      <c r="E19" s="47">
        <f t="shared" si="0"/>
        <v>51707</v>
      </c>
      <c r="F19" s="73">
        <v>3978</v>
      </c>
      <c r="G19" s="74" t="s">
        <v>75</v>
      </c>
    </row>
    <row r="20" spans="1:7" ht="39.950000000000003" customHeight="1" x14ac:dyDescent="0.2">
      <c r="A20" s="62" t="s">
        <v>38</v>
      </c>
      <c r="B20" s="73">
        <v>50399</v>
      </c>
      <c r="C20" s="73">
        <v>15618</v>
      </c>
      <c r="D20" s="73">
        <v>13304</v>
      </c>
      <c r="E20" s="47">
        <f t="shared" si="0"/>
        <v>79321</v>
      </c>
      <c r="F20" s="73">
        <v>3356</v>
      </c>
      <c r="G20" s="74" t="s">
        <v>76</v>
      </c>
    </row>
    <row r="21" spans="1:7" ht="39.950000000000003" customHeight="1" x14ac:dyDescent="0.2">
      <c r="A21" s="62" t="s">
        <v>40</v>
      </c>
      <c r="B21" s="75">
        <v>32187</v>
      </c>
      <c r="C21" s="73">
        <v>12634</v>
      </c>
      <c r="D21" s="73">
        <v>6310</v>
      </c>
      <c r="E21" s="47">
        <f t="shared" si="0"/>
        <v>51131</v>
      </c>
      <c r="F21" s="73">
        <v>1584</v>
      </c>
      <c r="G21" s="74" t="s">
        <v>77</v>
      </c>
    </row>
    <row r="22" spans="1:7" ht="39.950000000000003" customHeight="1" thickBot="1" x14ac:dyDescent="0.25">
      <c r="A22" s="63" t="s">
        <v>42</v>
      </c>
      <c r="B22" s="76">
        <v>99094</v>
      </c>
      <c r="C22" s="76">
        <v>27418</v>
      </c>
      <c r="D22" s="61">
        <v>17792</v>
      </c>
      <c r="E22" s="61">
        <f t="shared" si="0"/>
        <v>144304</v>
      </c>
      <c r="F22" s="76">
        <v>5415</v>
      </c>
      <c r="G22" s="77" t="s">
        <v>78</v>
      </c>
    </row>
    <row r="23" spans="1:7" s="5" customFormat="1" ht="39.950000000000003" customHeight="1" thickBot="1" x14ac:dyDescent="0.25">
      <c r="A23" s="262" t="s">
        <v>10</v>
      </c>
      <c r="B23" s="254">
        <v>1865517</v>
      </c>
      <c r="C23" s="254">
        <v>517132</v>
      </c>
      <c r="D23" s="254">
        <v>213769</v>
      </c>
      <c r="E23" s="254">
        <f t="shared" si="0"/>
        <v>2596418</v>
      </c>
      <c r="F23" s="254">
        <v>102012</v>
      </c>
      <c r="G23" s="255" t="s">
        <v>13</v>
      </c>
    </row>
    <row r="24" spans="1:7" ht="39.950000000000003" customHeight="1" x14ac:dyDescent="0.2">
      <c r="A24" s="333" t="s">
        <v>189</v>
      </c>
      <c r="B24" s="333"/>
      <c r="C24" s="11"/>
      <c r="D24" s="11"/>
      <c r="E24" s="11"/>
      <c r="F24" s="11"/>
      <c r="G24" s="11"/>
    </row>
    <row r="25" spans="1:7" ht="30.75" customHeight="1" x14ac:dyDescent="0.2">
      <c r="A25" s="12"/>
      <c r="B25" s="12"/>
      <c r="C25" s="12"/>
      <c r="D25" s="12"/>
      <c r="E25" s="12"/>
      <c r="F25" s="12"/>
      <c r="G25" s="12"/>
    </row>
    <row r="32" spans="1:7" x14ac:dyDescent="0.2">
      <c r="B32" s="93"/>
    </row>
  </sheetData>
  <mergeCells count="16">
    <mergeCell ref="A24:B24"/>
    <mergeCell ref="C6:C7"/>
    <mergeCell ref="D6:D7"/>
    <mergeCell ref="E6:E7"/>
    <mergeCell ref="A1:G1"/>
    <mergeCell ref="A2:G2"/>
    <mergeCell ref="B3:F3"/>
    <mergeCell ref="A4:A7"/>
    <mergeCell ref="B4:B5"/>
    <mergeCell ref="C4:C5"/>
    <mergeCell ref="D4:D5"/>
    <mergeCell ref="E4:E5"/>
    <mergeCell ref="F6:F7"/>
    <mergeCell ref="F4:F5"/>
    <mergeCell ref="G4:G7"/>
    <mergeCell ref="B6:B7"/>
  </mergeCells>
  <printOptions horizontalCentered="1"/>
  <pageMargins left="0" right="0" top="0.68" bottom="0.62" header="0.3" footer="0.3"/>
  <pageSetup paperSize="9" scale="55" orientation="landscape" r:id="rId1"/>
  <headerFooter>
    <oddFooter>&amp;C&amp;14 &amp;"Arial,Regular"&amp;18 &amp;16 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"/>
  <sheetViews>
    <sheetView rightToLeft="1" view="pageBreakPreview" zoomScale="50" zoomScaleNormal="51" zoomScaleSheetLayoutView="50" workbookViewId="0">
      <selection activeCell="K24" sqref="K24"/>
    </sheetView>
  </sheetViews>
  <sheetFormatPr defaultColWidth="9.140625" defaultRowHeight="12.75" x14ac:dyDescent="0.2"/>
  <cols>
    <col min="1" max="1" width="28" style="1" customWidth="1"/>
    <col min="2" max="2" width="33.28515625" style="1" customWidth="1"/>
    <col min="3" max="3" width="43.28515625" style="1" customWidth="1"/>
    <col min="4" max="4" width="32.7109375" style="1" customWidth="1"/>
    <col min="5" max="5" width="33.140625" style="1" customWidth="1"/>
    <col min="6" max="6" width="26.42578125" style="1" customWidth="1"/>
    <col min="7" max="7" width="30.7109375" style="1" customWidth="1"/>
    <col min="8" max="16384" width="9.140625" style="1"/>
  </cols>
  <sheetData>
    <row r="1" spans="1:7" ht="49.5" customHeight="1" x14ac:dyDescent="0.2">
      <c r="A1" s="345" t="s">
        <v>209</v>
      </c>
      <c r="B1" s="345"/>
      <c r="C1" s="345"/>
      <c r="D1" s="345"/>
      <c r="E1" s="345"/>
      <c r="F1" s="345"/>
      <c r="G1" s="345"/>
    </row>
    <row r="2" spans="1:7" ht="52.5" customHeight="1" x14ac:dyDescent="0.2">
      <c r="A2" s="336" t="s">
        <v>210</v>
      </c>
      <c r="B2" s="336"/>
      <c r="C2" s="336"/>
      <c r="D2" s="336"/>
      <c r="E2" s="336"/>
      <c r="F2" s="336"/>
      <c r="G2" s="336"/>
    </row>
    <row r="3" spans="1:7" ht="33" customHeight="1" thickBot="1" x14ac:dyDescent="0.25">
      <c r="A3" s="198" t="s">
        <v>79</v>
      </c>
      <c r="B3" s="345"/>
      <c r="C3" s="345"/>
      <c r="D3" s="345"/>
      <c r="E3" s="345"/>
      <c r="F3" s="345"/>
      <c r="G3" s="13" t="s">
        <v>80</v>
      </c>
    </row>
    <row r="4" spans="1:7" s="2" customFormat="1" ht="55.5" customHeight="1" x14ac:dyDescent="0.2">
      <c r="A4" s="346"/>
      <c r="B4" s="340" t="s">
        <v>172</v>
      </c>
      <c r="C4" s="349" t="s">
        <v>174</v>
      </c>
      <c r="D4" s="340" t="s">
        <v>81</v>
      </c>
      <c r="E4" s="340" t="s">
        <v>82</v>
      </c>
      <c r="F4" s="340" t="s">
        <v>83</v>
      </c>
      <c r="G4" s="341"/>
    </row>
    <row r="5" spans="1:7" s="2" customFormat="1" ht="12.75" hidden="1" customHeight="1" x14ac:dyDescent="0.2">
      <c r="A5" s="347"/>
      <c r="B5" s="334"/>
      <c r="C5" s="350"/>
      <c r="D5" s="334"/>
      <c r="E5" s="334"/>
      <c r="F5" s="334"/>
      <c r="G5" s="342"/>
    </row>
    <row r="6" spans="1:7" s="2" customFormat="1" ht="63.75" customHeight="1" thickBot="1" x14ac:dyDescent="0.25">
      <c r="A6" s="348"/>
      <c r="B6" s="269" t="s">
        <v>169</v>
      </c>
      <c r="C6" s="269" t="s">
        <v>179</v>
      </c>
      <c r="D6" s="269" t="s">
        <v>84</v>
      </c>
      <c r="E6" s="269" t="s">
        <v>68</v>
      </c>
      <c r="F6" s="269" t="s">
        <v>69</v>
      </c>
      <c r="G6" s="343"/>
    </row>
    <row r="7" spans="1:7" ht="39.950000000000003" customHeight="1" x14ac:dyDescent="0.2">
      <c r="A7" s="290" t="s">
        <v>246</v>
      </c>
      <c r="B7" s="47">
        <v>1046844</v>
      </c>
      <c r="C7" s="47">
        <v>316396</v>
      </c>
      <c r="D7" s="47">
        <v>180369</v>
      </c>
      <c r="E7" s="199">
        <f>D7+C7+B7</f>
        <v>1543609</v>
      </c>
      <c r="F7" s="199">
        <v>57100</v>
      </c>
      <c r="G7" s="200" t="s">
        <v>85</v>
      </c>
    </row>
    <row r="8" spans="1:7" ht="39.950000000000003" customHeight="1" x14ac:dyDescent="0.2">
      <c r="A8" s="78">
        <v>2003</v>
      </c>
      <c r="B8" s="73">
        <v>6697</v>
      </c>
      <c r="C8" s="73">
        <v>5553</v>
      </c>
      <c r="D8" s="73">
        <v>1291</v>
      </c>
      <c r="E8" s="67">
        <v>13541</v>
      </c>
      <c r="F8" s="67">
        <v>1</v>
      </c>
      <c r="G8" s="52">
        <v>2003</v>
      </c>
    </row>
    <row r="9" spans="1:7" ht="39.950000000000003" customHeight="1" x14ac:dyDescent="0.2">
      <c r="A9" s="78">
        <v>2004</v>
      </c>
      <c r="B9" s="73">
        <v>14877</v>
      </c>
      <c r="C9" s="73">
        <v>6664</v>
      </c>
      <c r="D9" s="73">
        <v>1376</v>
      </c>
      <c r="E9" s="67">
        <v>22917</v>
      </c>
      <c r="F9" s="67">
        <v>5</v>
      </c>
      <c r="G9" s="52">
        <v>2004</v>
      </c>
    </row>
    <row r="10" spans="1:7" ht="39.950000000000003" customHeight="1" x14ac:dyDescent="0.2">
      <c r="A10" s="78">
        <v>2005</v>
      </c>
      <c r="B10" s="73">
        <v>15160</v>
      </c>
      <c r="C10" s="73">
        <v>5891</v>
      </c>
      <c r="D10" s="73">
        <v>1423</v>
      </c>
      <c r="E10" s="67">
        <v>22474</v>
      </c>
      <c r="F10" s="67">
        <v>18</v>
      </c>
      <c r="G10" s="52">
        <v>2005</v>
      </c>
    </row>
    <row r="11" spans="1:7" ht="39.950000000000003" customHeight="1" x14ac:dyDescent="0.2">
      <c r="A11" s="78">
        <v>2006</v>
      </c>
      <c r="B11" s="73">
        <v>27265</v>
      </c>
      <c r="C11" s="73">
        <v>14515</v>
      </c>
      <c r="D11" s="73">
        <v>1388</v>
      </c>
      <c r="E11" s="67">
        <v>43168</v>
      </c>
      <c r="F11" s="67">
        <v>60</v>
      </c>
      <c r="G11" s="52">
        <v>2006</v>
      </c>
    </row>
    <row r="12" spans="1:7" ht="39.950000000000003" customHeight="1" x14ac:dyDescent="0.2">
      <c r="A12" s="78">
        <v>2007</v>
      </c>
      <c r="B12" s="76">
        <v>58082</v>
      </c>
      <c r="C12" s="76">
        <v>15943</v>
      </c>
      <c r="D12" s="73">
        <v>1730</v>
      </c>
      <c r="E12" s="67">
        <v>75755</v>
      </c>
      <c r="F12" s="68">
        <v>164</v>
      </c>
      <c r="G12" s="52">
        <v>2007</v>
      </c>
    </row>
    <row r="13" spans="1:7" ht="39.950000000000003" customHeight="1" x14ac:dyDescent="0.2">
      <c r="A13" s="78">
        <v>2008</v>
      </c>
      <c r="B13" s="76">
        <v>77214</v>
      </c>
      <c r="C13" s="76">
        <v>16959</v>
      </c>
      <c r="D13" s="76">
        <v>2037</v>
      </c>
      <c r="E13" s="67">
        <v>96210</v>
      </c>
      <c r="F13" s="68">
        <v>359</v>
      </c>
      <c r="G13" s="52">
        <v>2008</v>
      </c>
    </row>
    <row r="14" spans="1:7" ht="39.950000000000003" customHeight="1" x14ac:dyDescent="0.2">
      <c r="A14" s="78">
        <v>2009</v>
      </c>
      <c r="B14" s="76">
        <v>115199</v>
      </c>
      <c r="C14" s="76">
        <v>19112</v>
      </c>
      <c r="D14" s="76">
        <v>4978</v>
      </c>
      <c r="E14" s="67">
        <v>139289</v>
      </c>
      <c r="F14" s="68">
        <v>1779</v>
      </c>
      <c r="G14" s="52">
        <v>2009</v>
      </c>
    </row>
    <row r="15" spans="1:7" ht="39.950000000000003" customHeight="1" x14ac:dyDescent="0.2">
      <c r="A15" s="78">
        <v>2010</v>
      </c>
      <c r="B15" s="76">
        <v>83087</v>
      </c>
      <c r="C15" s="76">
        <v>15645</v>
      </c>
      <c r="D15" s="76">
        <v>3103</v>
      </c>
      <c r="E15" s="67">
        <v>101835</v>
      </c>
      <c r="F15" s="68">
        <v>5635</v>
      </c>
      <c r="G15" s="52">
        <v>2010</v>
      </c>
    </row>
    <row r="16" spans="1:7" ht="39.950000000000003" customHeight="1" x14ac:dyDescent="0.2">
      <c r="A16" s="78">
        <v>2011</v>
      </c>
      <c r="B16" s="76">
        <v>111210</v>
      </c>
      <c r="C16" s="76">
        <v>14106</v>
      </c>
      <c r="D16" s="76">
        <v>2870</v>
      </c>
      <c r="E16" s="67">
        <v>128186</v>
      </c>
      <c r="F16" s="68">
        <v>12181</v>
      </c>
      <c r="G16" s="52">
        <v>2011</v>
      </c>
    </row>
    <row r="17" spans="1:7" ht="39.950000000000003" customHeight="1" x14ac:dyDescent="0.2">
      <c r="A17" s="78">
        <v>2012</v>
      </c>
      <c r="B17" s="76">
        <v>127640</v>
      </c>
      <c r="C17" s="76">
        <v>22817</v>
      </c>
      <c r="D17" s="76">
        <v>3836</v>
      </c>
      <c r="E17" s="67">
        <v>154293</v>
      </c>
      <c r="F17" s="68">
        <v>8219</v>
      </c>
      <c r="G17" s="52">
        <v>2012</v>
      </c>
    </row>
    <row r="18" spans="1:7" ht="39.950000000000003" customHeight="1" x14ac:dyDescent="0.2">
      <c r="A18" s="78">
        <v>2013</v>
      </c>
      <c r="B18" s="76">
        <v>98777</v>
      </c>
      <c r="C18" s="76">
        <v>24915</v>
      </c>
      <c r="D18" s="76">
        <v>3926</v>
      </c>
      <c r="E18" s="67">
        <v>127618</v>
      </c>
      <c r="F18" s="68">
        <v>6713</v>
      </c>
      <c r="G18" s="52">
        <v>2013</v>
      </c>
    </row>
    <row r="19" spans="1:7" ht="39.950000000000003" customHeight="1" x14ac:dyDescent="0.2">
      <c r="A19" s="78">
        <v>2014</v>
      </c>
      <c r="B19" s="76">
        <v>51437</v>
      </c>
      <c r="C19" s="76">
        <v>20839</v>
      </c>
      <c r="D19" s="76">
        <v>3559</v>
      </c>
      <c r="E19" s="67">
        <v>75835</v>
      </c>
      <c r="F19" s="68">
        <v>6174</v>
      </c>
      <c r="G19" s="52">
        <v>2014</v>
      </c>
    </row>
    <row r="20" spans="1:7" ht="39.950000000000003" customHeight="1" x14ac:dyDescent="0.2">
      <c r="A20" s="78">
        <v>2015</v>
      </c>
      <c r="B20" s="76">
        <v>23667</v>
      </c>
      <c r="C20" s="76">
        <v>10115</v>
      </c>
      <c r="D20" s="76">
        <v>1515</v>
      </c>
      <c r="E20" s="67">
        <v>35297</v>
      </c>
      <c r="F20" s="68">
        <v>2511</v>
      </c>
      <c r="G20" s="52">
        <v>2015</v>
      </c>
    </row>
    <row r="21" spans="1:7" ht="39.950000000000003" customHeight="1" x14ac:dyDescent="0.2">
      <c r="A21" s="78">
        <v>2016</v>
      </c>
      <c r="B21" s="76">
        <v>6979</v>
      </c>
      <c r="C21" s="76">
        <v>5897</v>
      </c>
      <c r="D21" s="76">
        <v>257</v>
      </c>
      <c r="E21" s="67">
        <v>13133</v>
      </c>
      <c r="F21" s="68">
        <v>1075</v>
      </c>
      <c r="G21" s="52">
        <v>2016</v>
      </c>
    </row>
    <row r="22" spans="1:7" ht="39.950000000000003" customHeight="1" x14ac:dyDescent="0.2">
      <c r="A22" s="78">
        <v>2017</v>
      </c>
      <c r="B22" s="76">
        <v>960</v>
      </c>
      <c r="C22" s="76">
        <v>1590</v>
      </c>
      <c r="D22" s="76">
        <v>32</v>
      </c>
      <c r="E22" s="67">
        <v>2582</v>
      </c>
      <c r="F22" s="68">
        <v>1</v>
      </c>
      <c r="G22" s="52">
        <v>2017</v>
      </c>
    </row>
    <row r="23" spans="1:7" ht="39.950000000000003" customHeight="1" thickBot="1" x14ac:dyDescent="0.25">
      <c r="A23" s="201">
        <v>2018</v>
      </c>
      <c r="B23" s="76">
        <v>422</v>
      </c>
      <c r="C23" s="76">
        <v>175</v>
      </c>
      <c r="D23" s="76">
        <v>79</v>
      </c>
      <c r="E23" s="68">
        <v>676</v>
      </c>
      <c r="F23" s="68">
        <v>17</v>
      </c>
      <c r="G23" s="202">
        <v>2018</v>
      </c>
    </row>
    <row r="24" spans="1:7" s="2" customFormat="1" ht="39.950000000000003" customHeight="1" thickBot="1" x14ac:dyDescent="0.25">
      <c r="A24" s="262" t="s">
        <v>86</v>
      </c>
      <c r="B24" s="254">
        <v>1865517</v>
      </c>
      <c r="C24" s="254">
        <v>517132</v>
      </c>
      <c r="D24" s="254">
        <f t="shared" ref="D24:F24" si="0">SUM(D7:D23)</f>
        <v>213769</v>
      </c>
      <c r="E24" s="254">
        <f t="shared" si="0"/>
        <v>2596418</v>
      </c>
      <c r="F24" s="254">
        <f t="shared" si="0"/>
        <v>102012</v>
      </c>
      <c r="G24" s="254" t="s">
        <v>13</v>
      </c>
    </row>
    <row r="25" spans="1:7" s="2" customFormat="1" ht="33" customHeight="1" x14ac:dyDescent="0.2">
      <c r="A25" s="344" t="s">
        <v>187</v>
      </c>
      <c r="B25" s="344"/>
      <c r="C25" s="61"/>
      <c r="D25" s="61"/>
      <c r="E25" s="61"/>
      <c r="F25" s="61"/>
      <c r="G25" s="61"/>
    </row>
    <row r="26" spans="1:7" ht="35.1" customHeight="1" x14ac:dyDescent="0.2"/>
    <row r="27" spans="1:7" ht="35.1" customHeight="1" x14ac:dyDescent="0.2"/>
    <row r="28" spans="1:7" ht="35.1" customHeight="1" x14ac:dyDescent="0.2"/>
    <row r="29" spans="1:7" ht="35.1" customHeight="1" x14ac:dyDescent="0.2"/>
    <row r="30" spans="1:7" ht="35.1" customHeight="1" x14ac:dyDescent="0.2"/>
    <row r="31" spans="1:7" ht="35.1" customHeight="1" x14ac:dyDescent="0.2"/>
  </sheetData>
  <mergeCells count="11">
    <mergeCell ref="A25:B25"/>
    <mergeCell ref="A1:G1"/>
    <mergeCell ref="A2:G2"/>
    <mergeCell ref="B3:F3"/>
    <mergeCell ref="A4:A6"/>
    <mergeCell ref="B4:B5"/>
    <mergeCell ref="C4:C5"/>
    <mergeCell ref="D4:D5"/>
    <mergeCell ref="E4:E5"/>
    <mergeCell ref="F4:F5"/>
    <mergeCell ref="G4:G6"/>
  </mergeCells>
  <printOptions horizontalCentered="1"/>
  <pageMargins left="0.25" right="0.25" top="0.48" bottom="0.46" header="0.3" footer="0.3"/>
  <pageSetup paperSize="9" scale="54" orientation="landscape" r:id="rId1"/>
  <headerFooter>
    <oddFooter xml:space="preserve">&amp;C&amp;"Arial,Regular"&amp;16  8&amp;14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5"/>
  <sheetViews>
    <sheetView rightToLeft="1" view="pageBreakPreview" zoomScale="50" zoomScaleNormal="75" zoomScaleSheetLayoutView="50" workbookViewId="0">
      <selection activeCell="P19" sqref="P19"/>
    </sheetView>
  </sheetViews>
  <sheetFormatPr defaultColWidth="9.140625" defaultRowHeight="12.75" x14ac:dyDescent="0.25"/>
  <cols>
    <col min="1" max="1" width="27.140625" style="15" customWidth="1"/>
    <col min="2" max="2" width="32.140625" style="15" customWidth="1"/>
    <col min="3" max="3" width="34.42578125" style="15" customWidth="1"/>
    <col min="4" max="4" width="38" style="15" customWidth="1"/>
    <col min="5" max="5" width="29.7109375" style="15" customWidth="1"/>
    <col min="6" max="6" width="30.140625" style="15" customWidth="1"/>
    <col min="7" max="7" width="25.85546875" style="15" customWidth="1"/>
    <col min="8" max="8" width="29.7109375" style="15" customWidth="1"/>
    <col min="9" max="16384" width="9.140625" style="15"/>
  </cols>
  <sheetData>
    <row r="1" spans="1:8" ht="63" customHeight="1" x14ac:dyDescent="0.25">
      <c r="A1" s="336" t="s">
        <v>216</v>
      </c>
      <c r="B1" s="336"/>
      <c r="C1" s="336"/>
      <c r="D1" s="336"/>
      <c r="E1" s="336"/>
      <c r="F1" s="336"/>
      <c r="G1" s="336"/>
      <c r="H1" s="336"/>
    </row>
    <row r="2" spans="1:8" ht="52.5" customHeight="1" x14ac:dyDescent="0.25">
      <c r="A2" s="336" t="s">
        <v>219</v>
      </c>
      <c r="B2" s="336"/>
      <c r="C2" s="336"/>
      <c r="D2" s="336"/>
      <c r="E2" s="336"/>
      <c r="F2" s="336"/>
      <c r="G2" s="336"/>
      <c r="H2" s="336"/>
    </row>
    <row r="3" spans="1:8" ht="41.25" customHeight="1" thickBot="1" x14ac:dyDescent="0.3">
      <c r="A3" s="16" t="s">
        <v>87</v>
      </c>
      <c r="B3" s="336"/>
      <c r="C3" s="336"/>
      <c r="D3" s="336"/>
      <c r="E3" s="336"/>
      <c r="F3" s="336"/>
      <c r="G3" s="17"/>
      <c r="H3" s="18" t="s">
        <v>88</v>
      </c>
    </row>
    <row r="4" spans="1:8" s="19" customFormat="1" ht="54" customHeight="1" x14ac:dyDescent="0.25">
      <c r="A4" s="337"/>
      <c r="B4" s="349" t="s">
        <v>163</v>
      </c>
      <c r="C4" s="340" t="s">
        <v>164</v>
      </c>
      <c r="D4" s="340" t="s">
        <v>89</v>
      </c>
      <c r="E4" s="340" t="s">
        <v>175</v>
      </c>
      <c r="F4" s="340" t="s">
        <v>90</v>
      </c>
      <c r="G4" s="340" t="s">
        <v>91</v>
      </c>
      <c r="H4" s="341"/>
    </row>
    <row r="5" spans="1:8" s="19" customFormat="1" ht="33" customHeight="1" x14ac:dyDescent="0.25">
      <c r="A5" s="338"/>
      <c r="B5" s="350"/>
      <c r="C5" s="334"/>
      <c r="D5" s="334"/>
      <c r="E5" s="334"/>
      <c r="F5" s="334"/>
      <c r="G5" s="334"/>
      <c r="H5" s="342"/>
    </row>
    <row r="6" spans="1:8" s="19" customFormat="1" ht="24" customHeight="1" x14ac:dyDescent="0.25">
      <c r="A6" s="338"/>
      <c r="B6" s="334" t="s">
        <v>169</v>
      </c>
      <c r="C6" s="334" t="s">
        <v>165</v>
      </c>
      <c r="D6" s="334" t="s">
        <v>67</v>
      </c>
      <c r="E6" s="334" t="s">
        <v>176</v>
      </c>
      <c r="F6" s="334" t="s">
        <v>68</v>
      </c>
      <c r="G6" s="334" t="s">
        <v>69</v>
      </c>
      <c r="H6" s="342"/>
    </row>
    <row r="7" spans="1:8" s="19" customFormat="1" ht="66" customHeight="1" thickBot="1" x14ac:dyDescent="0.3">
      <c r="A7" s="339"/>
      <c r="B7" s="335"/>
      <c r="C7" s="335"/>
      <c r="D7" s="335"/>
      <c r="E7" s="352"/>
      <c r="F7" s="335"/>
      <c r="G7" s="335"/>
      <c r="H7" s="343"/>
    </row>
    <row r="8" spans="1:8" s="22" customFormat="1" ht="39.950000000000003" customHeight="1" x14ac:dyDescent="0.25">
      <c r="A8" s="71" t="s">
        <v>14</v>
      </c>
      <c r="B8" s="79">
        <v>47631</v>
      </c>
      <c r="C8" s="79">
        <v>22263</v>
      </c>
      <c r="D8" s="61">
        <v>1291</v>
      </c>
      <c r="E8" s="61">
        <v>2417</v>
      </c>
      <c r="F8" s="47">
        <f t="shared" ref="F8:F22" si="0">SUM(B8:E8)</f>
        <v>73602</v>
      </c>
      <c r="G8" s="47">
        <v>2580</v>
      </c>
      <c r="H8" s="80" t="s">
        <v>70</v>
      </c>
    </row>
    <row r="9" spans="1:8" s="22" customFormat="1" ht="39.950000000000003" customHeight="1" x14ac:dyDescent="0.25">
      <c r="A9" s="71" t="s">
        <v>16</v>
      </c>
      <c r="B9" s="47">
        <v>52637</v>
      </c>
      <c r="C9" s="47">
        <v>19719</v>
      </c>
      <c r="D9" s="73">
        <v>2862</v>
      </c>
      <c r="E9" s="73">
        <v>2647</v>
      </c>
      <c r="F9" s="47">
        <f t="shared" si="0"/>
        <v>77865</v>
      </c>
      <c r="G9" s="47">
        <v>911</v>
      </c>
      <c r="H9" s="6" t="s">
        <v>17</v>
      </c>
    </row>
    <row r="10" spans="1:8" s="22" customFormat="1" ht="39.950000000000003" customHeight="1" x14ac:dyDescent="0.25">
      <c r="A10" s="62" t="s">
        <v>18</v>
      </c>
      <c r="B10" s="73">
        <v>61316</v>
      </c>
      <c r="C10" s="73">
        <v>28554</v>
      </c>
      <c r="D10" s="47">
        <v>3717</v>
      </c>
      <c r="E10" s="47">
        <v>1090</v>
      </c>
      <c r="F10" s="47">
        <f t="shared" si="0"/>
        <v>94677</v>
      </c>
      <c r="G10" s="47">
        <v>2583</v>
      </c>
      <c r="H10" s="6" t="s">
        <v>19</v>
      </c>
    </row>
    <row r="11" spans="1:8" s="22" customFormat="1" ht="39.950000000000003" customHeight="1" x14ac:dyDescent="0.25">
      <c r="A11" s="62" t="s">
        <v>20</v>
      </c>
      <c r="B11" s="73">
        <v>41146</v>
      </c>
      <c r="C11" s="73">
        <v>25831</v>
      </c>
      <c r="D11" s="47">
        <v>1341</v>
      </c>
      <c r="E11" s="47">
        <v>1918</v>
      </c>
      <c r="F11" s="47">
        <f t="shared" si="0"/>
        <v>70236</v>
      </c>
      <c r="G11" s="47">
        <v>5967</v>
      </c>
      <c r="H11" s="6" t="s">
        <v>21</v>
      </c>
    </row>
    <row r="12" spans="1:8" s="22" customFormat="1" ht="39.950000000000003" customHeight="1" x14ac:dyDescent="0.25">
      <c r="A12" s="81" t="s">
        <v>22</v>
      </c>
      <c r="B12" s="73">
        <v>753285</v>
      </c>
      <c r="C12" s="73">
        <v>130159</v>
      </c>
      <c r="D12" s="61">
        <v>6097</v>
      </c>
      <c r="E12" s="61">
        <v>32182</v>
      </c>
      <c r="F12" s="47">
        <f t="shared" si="0"/>
        <v>921723</v>
      </c>
      <c r="G12" s="47">
        <v>21666</v>
      </c>
      <c r="H12" s="6" t="s">
        <v>23</v>
      </c>
    </row>
    <row r="13" spans="1:8" s="22" customFormat="1" ht="39.950000000000003" customHeight="1" x14ac:dyDescent="0.25">
      <c r="A13" s="62" t="s">
        <v>24</v>
      </c>
      <c r="B13" s="73">
        <v>99436</v>
      </c>
      <c r="C13" s="73">
        <v>45081</v>
      </c>
      <c r="D13" s="73">
        <v>7660</v>
      </c>
      <c r="E13" s="73">
        <v>2019</v>
      </c>
      <c r="F13" s="47">
        <f t="shared" si="0"/>
        <v>154196</v>
      </c>
      <c r="G13" s="47">
        <v>5482</v>
      </c>
      <c r="H13" s="6" t="s">
        <v>25</v>
      </c>
    </row>
    <row r="14" spans="1:8" s="22" customFormat="1" ht="39.950000000000003" customHeight="1" x14ac:dyDescent="0.25">
      <c r="A14" s="62" t="s">
        <v>26</v>
      </c>
      <c r="B14" s="73">
        <v>70405</v>
      </c>
      <c r="C14" s="73">
        <v>16446</v>
      </c>
      <c r="D14" s="47">
        <v>2711</v>
      </c>
      <c r="E14" s="47">
        <v>1456</v>
      </c>
      <c r="F14" s="47">
        <f t="shared" si="0"/>
        <v>91018</v>
      </c>
      <c r="G14" s="47">
        <v>7638</v>
      </c>
      <c r="H14" s="6" t="s">
        <v>27</v>
      </c>
    </row>
    <row r="15" spans="1:8" s="22" customFormat="1" ht="39.950000000000003" customHeight="1" x14ac:dyDescent="0.25">
      <c r="A15" s="62" t="s">
        <v>28</v>
      </c>
      <c r="B15" s="73">
        <v>49448</v>
      </c>
      <c r="C15" s="73">
        <v>37123</v>
      </c>
      <c r="D15" s="47">
        <v>11648</v>
      </c>
      <c r="E15" s="47">
        <v>1834</v>
      </c>
      <c r="F15" s="47">
        <f t="shared" si="0"/>
        <v>100053</v>
      </c>
      <c r="G15" s="47">
        <v>12321</v>
      </c>
      <c r="H15" s="6" t="s">
        <v>29</v>
      </c>
    </row>
    <row r="16" spans="1:8" s="22" customFormat="1" ht="39.950000000000003" customHeight="1" x14ac:dyDescent="0.25">
      <c r="A16" s="62" t="s">
        <v>30</v>
      </c>
      <c r="B16" s="73">
        <v>28053</v>
      </c>
      <c r="C16" s="73">
        <v>30668</v>
      </c>
      <c r="D16" s="61">
        <v>1053</v>
      </c>
      <c r="E16" s="61">
        <v>680</v>
      </c>
      <c r="F16" s="47">
        <f t="shared" si="0"/>
        <v>60454</v>
      </c>
      <c r="G16" s="47">
        <v>736</v>
      </c>
      <c r="H16" s="6" t="s">
        <v>92</v>
      </c>
    </row>
    <row r="17" spans="1:8" s="22" customFormat="1" ht="39.950000000000003" customHeight="1" x14ac:dyDescent="0.25">
      <c r="A17" s="62" t="s">
        <v>32</v>
      </c>
      <c r="B17" s="73">
        <v>73208</v>
      </c>
      <c r="C17" s="73">
        <v>14315</v>
      </c>
      <c r="D17" s="73">
        <v>4347</v>
      </c>
      <c r="E17" s="73">
        <v>1734</v>
      </c>
      <c r="F17" s="47">
        <f t="shared" si="0"/>
        <v>93604</v>
      </c>
      <c r="G17" s="47">
        <v>10250</v>
      </c>
      <c r="H17" s="6" t="s">
        <v>73</v>
      </c>
    </row>
    <row r="18" spans="1:8" s="22" customFormat="1" ht="39.950000000000003" customHeight="1" x14ac:dyDescent="0.25">
      <c r="A18" s="62" t="s">
        <v>34</v>
      </c>
      <c r="B18" s="73">
        <v>62405</v>
      </c>
      <c r="C18" s="73">
        <v>29110</v>
      </c>
      <c r="D18" s="47">
        <v>5567</v>
      </c>
      <c r="E18" s="47">
        <v>2138</v>
      </c>
      <c r="F18" s="47">
        <f t="shared" si="0"/>
        <v>99220</v>
      </c>
      <c r="G18" s="47">
        <v>8730</v>
      </c>
      <c r="H18" s="6" t="s">
        <v>74</v>
      </c>
    </row>
    <row r="19" spans="1:8" s="22" customFormat="1" ht="39.950000000000003" customHeight="1" x14ac:dyDescent="0.25">
      <c r="A19" s="62" t="s">
        <v>36</v>
      </c>
      <c r="B19" s="75">
        <v>40390</v>
      </c>
      <c r="C19" s="75">
        <v>17728</v>
      </c>
      <c r="D19" s="47">
        <v>2511</v>
      </c>
      <c r="E19" s="47">
        <v>622</v>
      </c>
      <c r="F19" s="47">
        <f t="shared" si="0"/>
        <v>61251</v>
      </c>
      <c r="G19" s="47">
        <v>4711</v>
      </c>
      <c r="H19" s="6" t="s">
        <v>75</v>
      </c>
    </row>
    <row r="20" spans="1:8" s="22" customFormat="1" ht="39.950000000000003" customHeight="1" x14ac:dyDescent="0.25">
      <c r="A20" s="62" t="s">
        <v>38</v>
      </c>
      <c r="B20" s="73">
        <v>73339</v>
      </c>
      <c r="C20" s="73">
        <v>17647</v>
      </c>
      <c r="D20" s="61">
        <v>3501</v>
      </c>
      <c r="E20" s="61">
        <v>1076</v>
      </c>
      <c r="F20" s="47">
        <f t="shared" si="0"/>
        <v>95563</v>
      </c>
      <c r="G20" s="47">
        <v>5527</v>
      </c>
      <c r="H20" s="6" t="s">
        <v>76</v>
      </c>
    </row>
    <row r="21" spans="1:8" s="22" customFormat="1" ht="39.950000000000003" customHeight="1" x14ac:dyDescent="0.25">
      <c r="A21" s="62" t="s">
        <v>40</v>
      </c>
      <c r="B21" s="73">
        <v>41308</v>
      </c>
      <c r="C21" s="73">
        <v>15915</v>
      </c>
      <c r="D21" s="73">
        <v>3405</v>
      </c>
      <c r="E21" s="73">
        <v>1020</v>
      </c>
      <c r="F21" s="47">
        <f t="shared" si="0"/>
        <v>61648</v>
      </c>
      <c r="G21" s="47">
        <v>2902</v>
      </c>
      <c r="H21" s="6" t="s">
        <v>77</v>
      </c>
    </row>
    <row r="22" spans="1:8" s="22" customFormat="1" ht="39.950000000000003" customHeight="1" thickBot="1" x14ac:dyDescent="0.3">
      <c r="A22" s="63" t="s">
        <v>42</v>
      </c>
      <c r="B22" s="76">
        <v>142639</v>
      </c>
      <c r="C22" s="76">
        <v>43410</v>
      </c>
      <c r="D22" s="183">
        <v>7693</v>
      </c>
      <c r="E22" s="183">
        <v>11778</v>
      </c>
      <c r="F22" s="183">
        <f t="shared" si="0"/>
        <v>205520</v>
      </c>
      <c r="G22" s="61">
        <v>12508</v>
      </c>
      <c r="H22" s="82" t="s">
        <v>78</v>
      </c>
    </row>
    <row r="23" spans="1:8" s="19" customFormat="1" ht="39.950000000000003" customHeight="1" thickBot="1" x14ac:dyDescent="0.3">
      <c r="A23" s="262" t="s">
        <v>86</v>
      </c>
      <c r="B23" s="254">
        <v>1636646</v>
      </c>
      <c r="C23" s="254">
        <v>493969</v>
      </c>
      <c r="D23" s="254">
        <v>65404</v>
      </c>
      <c r="E23" s="254">
        <v>64611</v>
      </c>
      <c r="F23" s="254">
        <f t="shared" ref="F23" si="1">SUM(F8:F22)</f>
        <v>2260630</v>
      </c>
      <c r="G23" s="254">
        <v>104512</v>
      </c>
      <c r="H23" s="255" t="s">
        <v>93</v>
      </c>
    </row>
    <row r="24" spans="1:8" ht="33" customHeight="1" x14ac:dyDescent="0.25">
      <c r="A24" s="203" t="s">
        <v>190</v>
      </c>
      <c r="B24" s="203"/>
      <c r="C24" s="147"/>
      <c r="D24" s="147"/>
      <c r="E24" s="147"/>
      <c r="F24" s="147"/>
      <c r="G24" s="147"/>
      <c r="H24" s="147"/>
    </row>
    <row r="25" spans="1:8" ht="29.25" customHeight="1" x14ac:dyDescent="0.25">
      <c r="A25" s="59"/>
      <c r="C25" s="23"/>
      <c r="D25" s="351"/>
      <c r="E25" s="351"/>
      <c r="F25" s="351"/>
      <c r="G25" s="351"/>
      <c r="H25" s="351"/>
    </row>
  </sheetData>
  <mergeCells count="18">
    <mergeCell ref="F4:F5"/>
    <mergeCell ref="F6:F7"/>
    <mergeCell ref="G4:G5"/>
    <mergeCell ref="G6:G7"/>
    <mergeCell ref="D25:H25"/>
    <mergeCell ref="A1:H1"/>
    <mergeCell ref="A2:H2"/>
    <mergeCell ref="B3:F3"/>
    <mergeCell ref="A4:A7"/>
    <mergeCell ref="B4:B5"/>
    <mergeCell ref="C4:C5"/>
    <mergeCell ref="D4:D5"/>
    <mergeCell ref="E4:E5"/>
    <mergeCell ref="H4:H7"/>
    <mergeCell ref="B6:B7"/>
    <mergeCell ref="C6:C7"/>
    <mergeCell ref="D6:D7"/>
    <mergeCell ref="E6:E7"/>
  </mergeCells>
  <printOptions horizontalCentered="1"/>
  <pageMargins left="0.25" right="0.25" top="0.75" bottom="0.75" header="0.3" footer="0.3"/>
  <pageSetup paperSize="9" scale="49" orientation="landscape" r:id="rId1"/>
  <headerFooter>
    <oddFooter>&amp;C&amp;"Arial,Regular"&amp;16 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63"/>
  <sheetViews>
    <sheetView rightToLeft="1" view="pageBreakPreview" zoomScale="50" zoomScaleNormal="57" zoomScaleSheetLayoutView="50" workbookViewId="0">
      <selection activeCell="L16" sqref="L16"/>
    </sheetView>
  </sheetViews>
  <sheetFormatPr defaultColWidth="27" defaultRowHeight="12.75" x14ac:dyDescent="0.2"/>
  <cols>
    <col min="1" max="1" width="23" style="1" customWidth="1"/>
    <col min="2" max="2" width="29.85546875" style="1" customWidth="1"/>
    <col min="3" max="3" width="31.7109375" style="1" customWidth="1"/>
    <col min="4" max="4" width="32.28515625" style="1" customWidth="1"/>
    <col min="5" max="5" width="29" style="1" customWidth="1"/>
    <col min="6" max="6" width="26.85546875" style="1" customWidth="1"/>
    <col min="7" max="9" width="25" style="1" customWidth="1"/>
    <col min="10" max="16384" width="27" style="1"/>
  </cols>
  <sheetData>
    <row r="1" spans="1:17" ht="48" customHeight="1" x14ac:dyDescent="0.2">
      <c r="A1" s="354" t="s">
        <v>215</v>
      </c>
      <c r="B1" s="354"/>
      <c r="C1" s="354"/>
      <c r="D1" s="354"/>
      <c r="E1" s="354"/>
      <c r="F1" s="354"/>
      <c r="G1" s="354"/>
      <c r="H1" s="354"/>
      <c r="I1" s="150"/>
    </row>
    <row r="2" spans="1:17" ht="48" customHeight="1" x14ac:dyDescent="0.2">
      <c r="A2" s="336" t="s">
        <v>228</v>
      </c>
      <c r="B2" s="336"/>
      <c r="C2" s="336"/>
      <c r="D2" s="336"/>
      <c r="E2" s="336"/>
      <c r="F2" s="336"/>
      <c r="G2" s="336"/>
      <c r="H2" s="336"/>
      <c r="I2" s="149"/>
    </row>
    <row r="3" spans="1:17" ht="26.25" customHeight="1" thickBot="1" x14ac:dyDescent="0.25">
      <c r="A3" s="40" t="s">
        <v>94</v>
      </c>
      <c r="B3" s="354"/>
      <c r="C3" s="354"/>
      <c r="D3" s="354"/>
      <c r="E3" s="354"/>
      <c r="F3" s="354"/>
      <c r="G3" s="354"/>
      <c r="H3" s="40" t="s">
        <v>95</v>
      </c>
      <c r="I3" s="40"/>
      <c r="J3" s="28"/>
      <c r="K3" s="28"/>
      <c r="L3" s="28"/>
      <c r="M3" s="28"/>
      <c r="N3" s="28"/>
      <c r="O3" s="28"/>
      <c r="P3" s="28"/>
      <c r="Q3" s="28"/>
    </row>
    <row r="4" spans="1:17" s="2" customFormat="1" ht="54" customHeight="1" x14ac:dyDescent="0.2">
      <c r="A4" s="355" t="s">
        <v>58</v>
      </c>
      <c r="B4" s="349" t="s">
        <v>163</v>
      </c>
      <c r="C4" s="349" t="s">
        <v>170</v>
      </c>
      <c r="D4" s="340" t="s">
        <v>96</v>
      </c>
      <c r="E4" s="340" t="s">
        <v>175</v>
      </c>
      <c r="F4" s="349" t="s">
        <v>48</v>
      </c>
      <c r="G4" s="349" t="s">
        <v>97</v>
      </c>
      <c r="H4" s="358"/>
      <c r="I4" s="151"/>
      <c r="J4" s="28"/>
      <c r="K4" s="28"/>
      <c r="L4" s="28"/>
      <c r="M4" s="28"/>
      <c r="N4" s="28"/>
      <c r="O4" s="28"/>
      <c r="P4" s="28"/>
      <c r="Q4" s="28"/>
    </row>
    <row r="5" spans="1:17" s="2" customFormat="1" ht="20.25" customHeight="1" x14ac:dyDescent="0.2">
      <c r="A5" s="356"/>
      <c r="B5" s="350"/>
      <c r="C5" s="350"/>
      <c r="D5" s="334"/>
      <c r="E5" s="334"/>
      <c r="F5" s="350"/>
      <c r="G5" s="350"/>
      <c r="H5" s="359"/>
      <c r="I5" s="151"/>
      <c r="J5" s="28"/>
      <c r="K5" s="28"/>
      <c r="L5" s="28"/>
      <c r="M5" s="28"/>
      <c r="N5" s="28"/>
      <c r="O5" s="28"/>
      <c r="P5" s="28"/>
      <c r="Q5" s="28"/>
    </row>
    <row r="6" spans="1:17" s="2" customFormat="1" ht="15.75" hidden="1" customHeight="1" x14ac:dyDescent="0.2">
      <c r="A6" s="356"/>
      <c r="B6" s="350"/>
      <c r="C6" s="350"/>
      <c r="D6" s="334"/>
      <c r="E6" s="334" t="s">
        <v>176</v>
      </c>
      <c r="F6" s="350"/>
      <c r="G6" s="350"/>
      <c r="H6" s="359"/>
      <c r="I6" s="151"/>
      <c r="J6" s="28"/>
      <c r="K6" s="28"/>
      <c r="L6" s="28"/>
      <c r="M6" s="28"/>
      <c r="N6" s="28"/>
      <c r="O6" s="28"/>
      <c r="P6" s="28"/>
      <c r="Q6" s="28"/>
    </row>
    <row r="7" spans="1:17" s="2" customFormat="1" ht="31.5" hidden="1" customHeight="1" x14ac:dyDescent="0.2">
      <c r="A7" s="356"/>
      <c r="B7" s="334" t="s">
        <v>66</v>
      </c>
      <c r="C7" s="334" t="s">
        <v>173</v>
      </c>
      <c r="D7" s="334" t="s">
        <v>98</v>
      </c>
      <c r="E7" s="361"/>
      <c r="F7" s="264"/>
      <c r="G7" s="264"/>
      <c r="H7" s="359"/>
      <c r="I7" s="151"/>
      <c r="J7" s="28"/>
      <c r="K7" s="28"/>
      <c r="L7" s="28"/>
      <c r="M7" s="28"/>
      <c r="N7" s="28"/>
      <c r="O7" s="28"/>
      <c r="P7" s="28"/>
      <c r="Q7" s="28"/>
    </row>
    <row r="8" spans="1:17" s="2" customFormat="1" ht="20.25" hidden="1" customHeight="1" x14ac:dyDescent="0.2">
      <c r="A8" s="356"/>
      <c r="B8" s="334"/>
      <c r="C8" s="334"/>
      <c r="D8" s="334"/>
      <c r="E8" s="265"/>
      <c r="F8" s="334" t="s">
        <v>68</v>
      </c>
      <c r="G8" s="334" t="s">
        <v>69</v>
      </c>
      <c r="H8" s="359"/>
      <c r="I8" s="151"/>
      <c r="J8" s="28"/>
      <c r="K8" s="28"/>
      <c r="L8" s="28"/>
      <c r="M8" s="28"/>
      <c r="N8" s="28"/>
      <c r="O8" s="28"/>
      <c r="P8" s="28"/>
      <c r="Q8" s="28"/>
    </row>
    <row r="9" spans="1:17" s="2" customFormat="1" ht="55.5" customHeight="1" thickBot="1" x14ac:dyDescent="0.25">
      <c r="A9" s="357"/>
      <c r="B9" s="335"/>
      <c r="C9" s="335"/>
      <c r="D9" s="335"/>
      <c r="E9" s="246" t="s">
        <v>176</v>
      </c>
      <c r="F9" s="335"/>
      <c r="G9" s="335"/>
      <c r="H9" s="360"/>
      <c r="I9" s="151"/>
      <c r="J9" s="28"/>
      <c r="K9" s="28"/>
      <c r="L9" s="28"/>
      <c r="M9" s="28"/>
      <c r="N9" s="28"/>
      <c r="O9" s="28"/>
      <c r="P9" s="28"/>
      <c r="Q9" s="28"/>
    </row>
    <row r="10" spans="1:17" ht="36" customHeight="1" x14ac:dyDescent="0.2">
      <c r="A10" s="155" t="s">
        <v>221</v>
      </c>
      <c r="B10" s="152">
        <v>243394</v>
      </c>
      <c r="C10" s="152">
        <v>96414</v>
      </c>
      <c r="D10" s="152">
        <v>18333</v>
      </c>
      <c r="E10" s="152">
        <v>121</v>
      </c>
      <c r="F10" s="152">
        <v>358262</v>
      </c>
      <c r="G10" s="152">
        <v>1376</v>
      </c>
      <c r="H10" s="153" t="s">
        <v>220</v>
      </c>
      <c r="I10" s="107"/>
      <c r="J10" s="28"/>
      <c r="K10" s="28"/>
      <c r="L10" s="28"/>
      <c r="M10" s="28"/>
      <c r="N10" s="28"/>
      <c r="O10" s="28"/>
      <c r="P10" s="28"/>
      <c r="Q10" s="28"/>
    </row>
    <row r="11" spans="1:17" ht="36" customHeight="1" x14ac:dyDescent="0.2">
      <c r="A11" s="91">
        <v>2008</v>
      </c>
      <c r="B11" s="90">
        <v>16935</v>
      </c>
      <c r="C11" s="90">
        <v>3686</v>
      </c>
      <c r="D11" s="90">
        <v>1123</v>
      </c>
      <c r="E11" s="90">
        <v>26</v>
      </c>
      <c r="F11" s="90">
        <f t="shared" ref="F11:F23" si="0">SUM(B11:E11)</f>
        <v>21770</v>
      </c>
      <c r="G11" s="90">
        <v>540</v>
      </c>
      <c r="H11" s="92">
        <v>2008</v>
      </c>
      <c r="I11" s="107"/>
      <c r="J11" s="28"/>
      <c r="K11" s="28"/>
      <c r="L11" s="28"/>
      <c r="M11" s="28"/>
      <c r="N11" s="28"/>
      <c r="O11" s="28"/>
      <c r="P11" s="28"/>
      <c r="Q11" s="28"/>
    </row>
    <row r="12" spans="1:17" ht="36" customHeight="1" x14ac:dyDescent="0.2">
      <c r="A12" s="91">
        <v>2009</v>
      </c>
      <c r="B12" s="90">
        <v>51528</v>
      </c>
      <c r="C12" s="90">
        <v>5520</v>
      </c>
      <c r="D12" s="90">
        <v>4131</v>
      </c>
      <c r="E12" s="90">
        <v>64</v>
      </c>
      <c r="F12" s="90">
        <f t="shared" si="0"/>
        <v>61243</v>
      </c>
      <c r="G12" s="90">
        <v>1998</v>
      </c>
      <c r="H12" s="92">
        <v>2009</v>
      </c>
      <c r="I12" s="107"/>
      <c r="J12" s="28"/>
      <c r="K12" s="28"/>
      <c r="L12" s="28"/>
      <c r="M12" s="28"/>
      <c r="N12" s="28"/>
      <c r="O12" s="28"/>
      <c r="P12" s="28"/>
      <c r="Q12" s="28"/>
    </row>
    <row r="13" spans="1:17" ht="36" customHeight="1" x14ac:dyDescent="0.2">
      <c r="A13" s="91">
        <v>2010</v>
      </c>
      <c r="B13" s="90">
        <v>62606</v>
      </c>
      <c r="C13" s="90">
        <v>9852</v>
      </c>
      <c r="D13" s="90">
        <v>3283</v>
      </c>
      <c r="E13" s="90">
        <v>60</v>
      </c>
      <c r="F13" s="90">
        <f t="shared" si="0"/>
        <v>75801</v>
      </c>
      <c r="G13" s="90">
        <v>6010</v>
      </c>
      <c r="H13" s="92">
        <v>2010</v>
      </c>
      <c r="I13" s="107"/>
      <c r="J13" s="28"/>
      <c r="K13" s="28"/>
      <c r="L13" s="28"/>
      <c r="M13" s="28"/>
      <c r="N13" s="28"/>
      <c r="O13" s="28"/>
      <c r="P13" s="28"/>
      <c r="Q13" s="28"/>
    </row>
    <row r="14" spans="1:17" ht="36" customHeight="1" x14ac:dyDescent="0.2">
      <c r="A14" s="91">
        <v>2011</v>
      </c>
      <c r="B14" s="90">
        <v>104139</v>
      </c>
      <c r="C14" s="90">
        <v>16688</v>
      </c>
      <c r="D14" s="90">
        <v>2119</v>
      </c>
      <c r="E14" s="90">
        <v>37</v>
      </c>
      <c r="F14" s="90">
        <f t="shared" si="0"/>
        <v>122983</v>
      </c>
      <c r="G14" s="90">
        <v>12613</v>
      </c>
      <c r="H14" s="92">
        <v>2011</v>
      </c>
      <c r="I14" s="107"/>
      <c r="J14" s="28"/>
      <c r="K14" s="28"/>
      <c r="L14" s="28"/>
      <c r="M14" s="28"/>
      <c r="N14" s="28"/>
      <c r="O14" s="28"/>
      <c r="P14" s="28"/>
      <c r="Q14" s="28"/>
    </row>
    <row r="15" spans="1:17" ht="36" customHeight="1" x14ac:dyDescent="0.2">
      <c r="A15" s="91">
        <v>2012</v>
      </c>
      <c r="B15" s="90">
        <v>68545</v>
      </c>
      <c r="C15" s="90">
        <v>22117</v>
      </c>
      <c r="D15" s="90">
        <v>4012</v>
      </c>
      <c r="E15" s="90">
        <v>54</v>
      </c>
      <c r="F15" s="90">
        <f t="shared" si="0"/>
        <v>94728</v>
      </c>
      <c r="G15" s="90">
        <v>8229</v>
      </c>
      <c r="H15" s="92">
        <v>2012</v>
      </c>
      <c r="I15" s="107"/>
      <c r="J15" s="28"/>
      <c r="K15" s="28"/>
      <c r="L15" s="28"/>
      <c r="M15" s="28"/>
      <c r="N15" s="28"/>
      <c r="O15" s="28"/>
      <c r="P15" s="28"/>
      <c r="Q15" s="28"/>
    </row>
    <row r="16" spans="1:17" ht="35.1" customHeight="1" x14ac:dyDescent="0.2">
      <c r="A16" s="91">
        <v>2013</v>
      </c>
      <c r="B16" s="90">
        <v>88331</v>
      </c>
      <c r="C16" s="90">
        <v>29947</v>
      </c>
      <c r="D16" s="90">
        <v>2806</v>
      </c>
      <c r="E16" s="90">
        <v>97</v>
      </c>
      <c r="F16" s="90">
        <f t="shared" si="0"/>
        <v>121181</v>
      </c>
      <c r="G16" s="90">
        <v>5733</v>
      </c>
      <c r="H16" s="92">
        <v>2013</v>
      </c>
      <c r="I16" s="107"/>
      <c r="J16" s="28"/>
      <c r="K16" s="28"/>
      <c r="L16" s="28"/>
      <c r="M16" s="28"/>
      <c r="N16" s="28"/>
      <c r="O16" s="28"/>
      <c r="P16" s="28"/>
      <c r="Q16" s="28"/>
    </row>
    <row r="17" spans="1:17" ht="35.1" customHeight="1" x14ac:dyDescent="0.2">
      <c r="A17" s="91">
        <v>2014</v>
      </c>
      <c r="B17" s="90">
        <v>75585</v>
      </c>
      <c r="C17" s="90">
        <v>27346</v>
      </c>
      <c r="D17" s="90">
        <v>2619</v>
      </c>
      <c r="E17" s="90">
        <v>284</v>
      </c>
      <c r="F17" s="90">
        <f t="shared" si="0"/>
        <v>105834</v>
      </c>
      <c r="G17" s="90">
        <v>5048</v>
      </c>
      <c r="H17" s="92">
        <v>2014</v>
      </c>
      <c r="I17" s="107"/>
      <c r="J17" s="28"/>
      <c r="K17" s="28"/>
      <c r="L17" s="28"/>
      <c r="M17" s="28"/>
      <c r="N17" s="28"/>
      <c r="O17" s="28"/>
      <c r="P17" s="28"/>
      <c r="Q17" s="28"/>
    </row>
    <row r="18" spans="1:17" ht="35.1" customHeight="1" x14ac:dyDescent="0.2">
      <c r="A18" s="91">
        <v>2015</v>
      </c>
      <c r="B18" s="90">
        <v>92865</v>
      </c>
      <c r="C18" s="90">
        <v>16676</v>
      </c>
      <c r="D18" s="90">
        <v>1974</v>
      </c>
      <c r="E18" s="90">
        <v>546</v>
      </c>
      <c r="F18" s="90">
        <f t="shared" si="0"/>
        <v>112061</v>
      </c>
      <c r="G18" s="90">
        <v>1373</v>
      </c>
      <c r="H18" s="92">
        <v>2015</v>
      </c>
      <c r="I18" s="107"/>
      <c r="J18" s="28"/>
      <c r="K18" s="28"/>
      <c r="L18" s="28"/>
      <c r="M18" s="28"/>
      <c r="N18" s="28"/>
      <c r="O18" s="28"/>
      <c r="P18" s="28"/>
      <c r="Q18" s="28"/>
    </row>
    <row r="19" spans="1:17" ht="35.1" customHeight="1" x14ac:dyDescent="0.2">
      <c r="A19" s="91">
        <v>2016</v>
      </c>
      <c r="B19" s="90">
        <v>95684</v>
      </c>
      <c r="C19" s="90">
        <v>21477</v>
      </c>
      <c r="D19" s="90">
        <v>919</v>
      </c>
      <c r="E19" s="90">
        <v>179</v>
      </c>
      <c r="F19" s="90">
        <f t="shared" si="0"/>
        <v>118259</v>
      </c>
      <c r="G19" s="90">
        <v>1273</v>
      </c>
      <c r="H19" s="92">
        <v>2016</v>
      </c>
      <c r="I19" s="107"/>
      <c r="J19" s="28"/>
      <c r="K19" s="28"/>
      <c r="L19" s="28"/>
      <c r="M19" s="28"/>
      <c r="N19" s="28"/>
      <c r="O19" s="28"/>
      <c r="P19" s="28"/>
      <c r="Q19" s="28"/>
    </row>
    <row r="20" spans="1:17" ht="35.1" customHeight="1" x14ac:dyDescent="0.2">
      <c r="A20" s="91">
        <v>2017</v>
      </c>
      <c r="B20" s="90">
        <v>41771</v>
      </c>
      <c r="C20" s="90">
        <v>15511</v>
      </c>
      <c r="D20" s="90">
        <v>677</v>
      </c>
      <c r="E20" s="90">
        <v>173</v>
      </c>
      <c r="F20" s="90">
        <f t="shared" si="0"/>
        <v>58132</v>
      </c>
      <c r="G20" s="90">
        <v>940</v>
      </c>
      <c r="H20" s="92">
        <v>2017</v>
      </c>
      <c r="I20" s="107"/>
      <c r="J20" s="28"/>
      <c r="K20" s="28"/>
      <c r="L20" s="28"/>
      <c r="M20" s="28"/>
      <c r="N20" s="28"/>
      <c r="O20" s="28"/>
      <c r="P20" s="28"/>
      <c r="Q20" s="28"/>
    </row>
    <row r="21" spans="1:17" ht="35.1" customHeight="1" x14ac:dyDescent="0.2">
      <c r="A21" s="91">
        <v>2018</v>
      </c>
      <c r="B21" s="90">
        <v>31603</v>
      </c>
      <c r="C21" s="90">
        <v>26193</v>
      </c>
      <c r="D21" s="90">
        <v>629</v>
      </c>
      <c r="E21" s="90">
        <v>187</v>
      </c>
      <c r="F21" s="90">
        <f t="shared" si="0"/>
        <v>58612</v>
      </c>
      <c r="G21" s="90">
        <v>402</v>
      </c>
      <c r="H21" s="92">
        <v>2018</v>
      </c>
      <c r="I21" s="107"/>
      <c r="J21" s="28"/>
      <c r="K21" s="28"/>
      <c r="L21" s="28"/>
      <c r="M21" s="28"/>
      <c r="N21" s="28"/>
      <c r="O21" s="28"/>
      <c r="P21" s="28"/>
      <c r="Q21" s="28"/>
    </row>
    <row r="22" spans="1:17" ht="35.1" customHeight="1" x14ac:dyDescent="0.2">
      <c r="A22" s="91">
        <v>2019</v>
      </c>
      <c r="B22" s="90">
        <v>84217</v>
      </c>
      <c r="C22" s="90">
        <v>37429</v>
      </c>
      <c r="D22" s="90">
        <v>3325</v>
      </c>
      <c r="E22" s="90">
        <v>196</v>
      </c>
      <c r="F22" s="90">
        <f t="shared" si="0"/>
        <v>125167</v>
      </c>
      <c r="G22" s="90">
        <v>694</v>
      </c>
      <c r="H22" s="92">
        <v>2019</v>
      </c>
      <c r="I22" s="107"/>
      <c r="J22" s="28"/>
      <c r="K22" s="28"/>
      <c r="L22" s="28"/>
      <c r="M22" s="28"/>
      <c r="N22" s="28"/>
      <c r="O22" s="28"/>
      <c r="P22" s="28"/>
      <c r="Q22" s="28"/>
    </row>
    <row r="23" spans="1:17" ht="35.1" customHeight="1" x14ac:dyDescent="0.2">
      <c r="A23" s="91">
        <v>2020</v>
      </c>
      <c r="B23" s="90">
        <v>1444</v>
      </c>
      <c r="C23" s="90">
        <v>7518</v>
      </c>
      <c r="D23" s="90">
        <v>15351</v>
      </c>
      <c r="E23" s="90">
        <v>848</v>
      </c>
      <c r="F23" s="90">
        <f t="shared" si="0"/>
        <v>25161</v>
      </c>
      <c r="G23" s="90">
        <v>314</v>
      </c>
      <c r="H23" s="92">
        <v>2020</v>
      </c>
      <c r="I23" s="107"/>
      <c r="J23" s="28"/>
      <c r="K23" s="28"/>
      <c r="L23" s="28"/>
      <c r="M23" s="28"/>
      <c r="N23" s="28"/>
      <c r="O23" s="28"/>
      <c r="P23" s="28"/>
      <c r="Q23" s="28"/>
    </row>
    <row r="24" spans="1:17" ht="35.1" customHeight="1" x14ac:dyDescent="0.2">
      <c r="A24" s="91">
        <v>2021</v>
      </c>
      <c r="B24" s="90">
        <v>260976</v>
      </c>
      <c r="C24" s="90">
        <v>80683</v>
      </c>
      <c r="D24" s="90">
        <v>3861</v>
      </c>
      <c r="E24" s="90">
        <v>55003</v>
      </c>
      <c r="F24" s="90">
        <f>SUM(B24:E24)</f>
        <v>400523</v>
      </c>
      <c r="G24" s="90">
        <v>91</v>
      </c>
      <c r="H24" s="92">
        <v>2021</v>
      </c>
      <c r="I24" s="107"/>
      <c r="J24" s="28"/>
      <c r="K24" s="28"/>
      <c r="L24" s="28"/>
      <c r="M24" s="28"/>
      <c r="N24" s="28"/>
      <c r="O24" s="28"/>
      <c r="P24" s="28"/>
      <c r="Q24" s="28"/>
    </row>
    <row r="25" spans="1:17" ht="35.1" customHeight="1" x14ac:dyDescent="0.2">
      <c r="A25" s="146">
        <v>2022</v>
      </c>
      <c r="B25" s="146">
        <v>70544</v>
      </c>
      <c r="C25" s="146">
        <v>22500</v>
      </c>
      <c r="D25" s="146">
        <v>68</v>
      </c>
      <c r="E25" s="146">
        <v>2501</v>
      </c>
      <c r="F25" s="146">
        <f>SUM(B25:E25)</f>
        <v>95613</v>
      </c>
      <c r="G25" s="146">
        <v>24371</v>
      </c>
      <c r="H25" s="92">
        <v>2022</v>
      </c>
      <c r="I25" s="107"/>
      <c r="J25" s="28"/>
      <c r="K25" s="28"/>
      <c r="L25" s="28"/>
      <c r="M25" s="28"/>
      <c r="N25" s="28"/>
      <c r="O25" s="28"/>
      <c r="P25" s="28"/>
      <c r="Q25" s="28"/>
    </row>
    <row r="26" spans="1:17" ht="35.1" customHeight="1" x14ac:dyDescent="0.2">
      <c r="A26" s="128">
        <v>2023</v>
      </c>
      <c r="B26" s="128">
        <v>86374</v>
      </c>
      <c r="C26" s="128">
        <v>25144</v>
      </c>
      <c r="D26" s="128">
        <v>72</v>
      </c>
      <c r="E26" s="128">
        <v>2181</v>
      </c>
      <c r="F26" s="128">
        <v>113771</v>
      </c>
      <c r="G26" s="128">
        <v>33365</v>
      </c>
      <c r="H26" s="129">
        <v>2023</v>
      </c>
      <c r="I26" s="107"/>
      <c r="J26" s="28"/>
      <c r="K26" s="28"/>
      <c r="L26" s="28"/>
      <c r="M26" s="28"/>
      <c r="N26" s="28"/>
      <c r="O26" s="28"/>
      <c r="P26" s="28"/>
      <c r="Q26" s="28"/>
    </row>
    <row r="27" spans="1:17" ht="35.1" customHeight="1" thickBot="1" x14ac:dyDescent="0.25">
      <c r="A27" s="128">
        <v>2024</v>
      </c>
      <c r="B27" s="128">
        <v>160105</v>
      </c>
      <c r="C27" s="128">
        <v>29268</v>
      </c>
      <c r="D27" s="128">
        <v>102</v>
      </c>
      <c r="E27" s="128">
        <v>2054</v>
      </c>
      <c r="F27" s="128">
        <v>191529</v>
      </c>
      <c r="G27" s="128">
        <v>142</v>
      </c>
      <c r="H27" s="129">
        <v>2024</v>
      </c>
      <c r="I27" s="107"/>
      <c r="J27" s="28"/>
      <c r="K27" s="28"/>
      <c r="L27" s="28"/>
      <c r="M27" s="28"/>
      <c r="N27" s="28"/>
      <c r="O27" s="28"/>
      <c r="P27" s="28"/>
      <c r="Q27" s="28"/>
    </row>
    <row r="28" spans="1:17" ht="35.1" customHeight="1" thickBot="1" x14ac:dyDescent="0.25">
      <c r="A28" s="266" t="s">
        <v>86</v>
      </c>
      <c r="B28" s="267">
        <f t="shared" ref="B28:G28" si="1">SUM(B10:B27)</f>
        <v>1636646</v>
      </c>
      <c r="C28" s="267">
        <f t="shared" si="1"/>
        <v>493969</v>
      </c>
      <c r="D28" s="267">
        <f t="shared" si="1"/>
        <v>65404</v>
      </c>
      <c r="E28" s="267">
        <f t="shared" si="1"/>
        <v>64611</v>
      </c>
      <c r="F28" s="267">
        <f t="shared" si="1"/>
        <v>2260630</v>
      </c>
      <c r="G28" s="267">
        <f t="shared" si="1"/>
        <v>104512</v>
      </c>
      <c r="H28" s="268" t="s">
        <v>13</v>
      </c>
      <c r="I28" s="154"/>
      <c r="J28" s="28"/>
      <c r="K28" s="28"/>
      <c r="L28" s="28"/>
      <c r="M28" s="28"/>
      <c r="N28" s="28"/>
      <c r="O28" s="28"/>
      <c r="P28" s="28"/>
      <c r="Q28" s="28"/>
    </row>
    <row r="29" spans="1:17" ht="35.1" customHeight="1" x14ac:dyDescent="0.25">
      <c r="A29" s="321" t="s">
        <v>189</v>
      </c>
      <c r="B29" s="321"/>
      <c r="C29" s="147"/>
      <c r="D29" s="24"/>
      <c r="E29" s="24"/>
      <c r="F29" s="24"/>
      <c r="G29" s="24"/>
      <c r="I29" s="28"/>
    </row>
    <row r="30" spans="1:17" x14ac:dyDescent="0.2">
      <c r="G30" s="133" t="s">
        <v>58</v>
      </c>
    </row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spans="1:9" ht="30" customHeight="1" x14ac:dyDescent="0.2"/>
    <row r="50" spans="1:9" ht="30" customHeight="1" x14ac:dyDescent="0.2"/>
    <row r="51" spans="1:9" ht="30" customHeight="1" x14ac:dyDescent="0.2"/>
    <row r="52" spans="1:9" ht="30" customHeight="1" x14ac:dyDescent="0.2"/>
    <row r="53" spans="1:9" ht="30" customHeight="1" x14ac:dyDescent="0.2"/>
    <row r="54" spans="1:9" ht="30" customHeight="1" x14ac:dyDescent="0.2"/>
    <row r="55" spans="1:9" ht="30" customHeight="1" x14ac:dyDescent="0.2"/>
    <row r="56" spans="1:9" ht="30" customHeight="1" x14ac:dyDescent="0.2"/>
    <row r="57" spans="1:9" ht="30" customHeight="1" x14ac:dyDescent="0.2"/>
    <row r="58" spans="1:9" ht="30" customHeight="1" x14ac:dyDescent="0.2"/>
    <row r="59" spans="1:9" ht="30" customHeight="1" x14ac:dyDescent="0.2"/>
    <row r="60" spans="1:9" ht="30" customHeight="1" x14ac:dyDescent="0.2"/>
    <row r="61" spans="1:9" ht="30" customHeight="1" x14ac:dyDescent="0.2"/>
    <row r="62" spans="1:9" ht="30" customHeight="1" thickBot="1" x14ac:dyDescent="0.25"/>
    <row r="63" spans="1:9" ht="30" customHeight="1" x14ac:dyDescent="0.25">
      <c r="A63" s="353" t="s">
        <v>189</v>
      </c>
      <c r="B63" s="353"/>
      <c r="C63" s="83"/>
      <c r="D63" s="24"/>
      <c r="E63" s="24"/>
      <c r="F63" s="24"/>
      <c r="G63" s="24"/>
      <c r="H63" s="133"/>
      <c r="I63" s="133"/>
    </row>
  </sheetData>
  <mergeCells count="19">
    <mergeCell ref="A1:H1"/>
    <mergeCell ref="A2:H2"/>
    <mergeCell ref="B3:G3"/>
    <mergeCell ref="A4:A9"/>
    <mergeCell ref="D4:D6"/>
    <mergeCell ref="F4:F6"/>
    <mergeCell ref="H4:H9"/>
    <mergeCell ref="G4:G6"/>
    <mergeCell ref="C4:C6"/>
    <mergeCell ref="B4:B6"/>
    <mergeCell ref="C7:C9"/>
    <mergeCell ref="B7:B9"/>
    <mergeCell ref="E4:E5"/>
    <mergeCell ref="E6:E7"/>
    <mergeCell ref="A63:B63"/>
    <mergeCell ref="F8:F9"/>
    <mergeCell ref="G8:G9"/>
    <mergeCell ref="D7:D9"/>
    <mergeCell ref="A29:B29"/>
  </mergeCells>
  <printOptions horizontalCentered="1"/>
  <pageMargins left="0.25" right="0.25" top="0.52" bottom="0.39" header="0.3" footer="0.3"/>
  <pageSetup paperSize="9" scale="50" orientation="landscape" r:id="rId1"/>
  <headerFooter>
    <oddFooter>&amp;C&amp;"Arial,Regular"&amp;24 &amp;18 10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3"/>
  <sheetViews>
    <sheetView rightToLeft="1" view="pageBreakPreview" zoomScale="70" zoomScaleSheetLayoutView="70" workbookViewId="0">
      <selection activeCell="N9" sqref="N9"/>
    </sheetView>
  </sheetViews>
  <sheetFormatPr defaultColWidth="9.140625" defaultRowHeight="12.75" x14ac:dyDescent="0.2"/>
  <cols>
    <col min="1" max="1" width="14.85546875" style="1" customWidth="1"/>
    <col min="2" max="2" width="15.85546875" style="1" customWidth="1"/>
    <col min="3" max="3" width="20.28515625" style="1" customWidth="1"/>
    <col min="4" max="4" width="23.28515625" style="1" customWidth="1"/>
    <col min="5" max="5" width="18.7109375" style="1" customWidth="1"/>
    <col min="6" max="6" width="0.85546875" style="1" customWidth="1"/>
    <col min="7" max="7" width="20.7109375" style="1" customWidth="1"/>
    <col min="8" max="8" width="19.140625" style="1" customWidth="1"/>
    <col min="9" max="9" width="0.28515625" style="1" customWidth="1"/>
    <col min="10" max="10" width="14.140625" style="1" customWidth="1"/>
    <col min="11" max="11" width="9.140625" style="1"/>
    <col min="12" max="13" width="10" style="1" bestFit="1" customWidth="1"/>
    <col min="14" max="14" width="15.85546875" style="1" customWidth="1"/>
    <col min="15" max="15" width="9.140625" style="1"/>
    <col min="16" max="16" width="14.28515625" style="1" customWidth="1"/>
    <col min="17" max="16384" width="9.140625" style="1"/>
  </cols>
  <sheetData>
    <row r="1" spans="1:16" ht="42" customHeight="1" x14ac:dyDescent="0.25">
      <c r="A1" s="373" t="s">
        <v>217</v>
      </c>
      <c r="B1" s="373"/>
      <c r="C1" s="373"/>
      <c r="D1" s="373"/>
      <c r="E1" s="373"/>
      <c r="F1" s="373"/>
      <c r="G1" s="373"/>
      <c r="H1" s="373"/>
      <c r="J1" s="118"/>
      <c r="K1" s="28"/>
      <c r="L1" s="28"/>
    </row>
    <row r="2" spans="1:16" ht="52.5" customHeight="1" x14ac:dyDescent="0.2">
      <c r="A2" s="316" t="s">
        <v>218</v>
      </c>
      <c r="B2" s="316"/>
      <c r="C2" s="316"/>
      <c r="D2" s="316"/>
      <c r="E2" s="316"/>
      <c r="F2" s="316"/>
      <c r="G2" s="316"/>
      <c r="H2" s="316"/>
      <c r="J2" s="118"/>
      <c r="K2" s="160"/>
      <c r="L2" s="160"/>
      <c r="M2" s="2"/>
      <c r="N2" s="2"/>
      <c r="O2" s="2"/>
      <c r="P2" s="2"/>
    </row>
    <row r="3" spans="1:16" ht="32.25" customHeight="1" thickBot="1" x14ac:dyDescent="0.25">
      <c r="A3" s="25" t="s">
        <v>99</v>
      </c>
      <c r="B3" s="316"/>
      <c r="C3" s="316"/>
      <c r="D3" s="316"/>
      <c r="E3" s="316"/>
      <c r="F3" s="316"/>
      <c r="G3" s="316"/>
      <c r="H3" s="26" t="s">
        <v>100</v>
      </c>
      <c r="J3" s="118"/>
      <c r="K3" s="160"/>
      <c r="L3" s="160"/>
      <c r="M3" s="2"/>
      <c r="N3" s="2"/>
      <c r="O3" s="2"/>
      <c r="P3" s="2"/>
    </row>
    <row r="4" spans="1:16" s="2" customFormat="1" ht="85.5" customHeight="1" thickBot="1" x14ac:dyDescent="0.25">
      <c r="A4" s="374" t="s">
        <v>101</v>
      </c>
      <c r="B4" s="375"/>
      <c r="C4" s="240" t="s">
        <v>202</v>
      </c>
      <c r="D4" s="240" t="s">
        <v>203</v>
      </c>
      <c r="E4" s="240" t="s">
        <v>204</v>
      </c>
      <c r="F4" s="258"/>
      <c r="G4" s="376" t="s">
        <v>101</v>
      </c>
      <c r="H4" s="377"/>
      <c r="J4" s="118"/>
      <c r="K4" s="28"/>
      <c r="L4" s="28"/>
      <c r="M4" s="28"/>
      <c r="N4" s="28"/>
      <c r="O4" s="28"/>
      <c r="P4" s="1"/>
    </row>
    <row r="5" spans="1:16" ht="33" customHeight="1" x14ac:dyDescent="0.25">
      <c r="A5" s="369" t="s">
        <v>172</v>
      </c>
      <c r="B5" s="369"/>
      <c r="C5" s="138">
        <v>1552199</v>
      </c>
      <c r="D5" s="138">
        <v>84447</v>
      </c>
      <c r="E5" s="145">
        <f>C5+D5</f>
        <v>1636646</v>
      </c>
      <c r="F5" s="27"/>
      <c r="G5" s="370" t="s">
        <v>169</v>
      </c>
      <c r="H5" s="370"/>
      <c r="J5" s="174"/>
      <c r="K5" s="28"/>
      <c r="L5" s="172"/>
      <c r="M5" s="170"/>
      <c r="N5" s="172"/>
      <c r="O5" s="28"/>
    </row>
    <row r="6" spans="1:16" ht="33" customHeight="1" x14ac:dyDescent="0.25">
      <c r="A6" s="371" t="s">
        <v>168</v>
      </c>
      <c r="B6" s="371"/>
      <c r="C6" s="96">
        <v>206903</v>
      </c>
      <c r="D6" s="96">
        <v>287066</v>
      </c>
      <c r="E6" s="97">
        <f t="shared" ref="E6:E10" si="0">C6+D6</f>
        <v>493969</v>
      </c>
      <c r="F6" s="27"/>
      <c r="G6" s="372" t="s">
        <v>165</v>
      </c>
      <c r="H6" s="372"/>
      <c r="J6" s="173"/>
      <c r="K6" s="28"/>
      <c r="L6" s="172"/>
      <c r="M6" s="170"/>
      <c r="N6" s="172"/>
      <c r="O6" s="28"/>
    </row>
    <row r="7" spans="1:16" ht="33" customHeight="1" x14ac:dyDescent="0.25">
      <c r="A7" s="362" t="s">
        <v>102</v>
      </c>
      <c r="B7" s="362"/>
      <c r="C7" s="96">
        <v>8481</v>
      </c>
      <c r="D7" s="96">
        <v>56923</v>
      </c>
      <c r="E7" s="97">
        <f>C7+D7</f>
        <v>65404</v>
      </c>
      <c r="F7" s="27"/>
      <c r="G7" s="363" t="s">
        <v>103</v>
      </c>
      <c r="H7" s="363"/>
      <c r="L7" s="172"/>
      <c r="M7" s="170"/>
      <c r="N7" s="172"/>
      <c r="O7" s="28"/>
    </row>
    <row r="8" spans="1:16" ht="33" customHeight="1" thickBot="1" x14ac:dyDescent="0.3">
      <c r="A8" s="294" t="s">
        <v>250</v>
      </c>
      <c r="B8" s="184"/>
      <c r="C8" s="96">
        <v>32534</v>
      </c>
      <c r="D8" s="96">
        <v>32077</v>
      </c>
      <c r="E8" s="191">
        <f>C8+D8</f>
        <v>64611</v>
      </c>
      <c r="F8" s="204"/>
      <c r="G8" s="185"/>
      <c r="H8" s="185" t="s">
        <v>176</v>
      </c>
      <c r="L8" s="172"/>
      <c r="M8" s="170"/>
      <c r="N8" s="172"/>
      <c r="O8" s="28"/>
    </row>
    <row r="9" spans="1:16" s="2" customFormat="1" ht="33" customHeight="1" thickBot="1" x14ac:dyDescent="0.3">
      <c r="A9" s="364" t="s">
        <v>48</v>
      </c>
      <c r="B9" s="364"/>
      <c r="C9" s="241">
        <f>SUM(C5:C8)</f>
        <v>1800117</v>
      </c>
      <c r="D9" s="241">
        <f>SUM(D5:D8)</f>
        <v>460513</v>
      </c>
      <c r="E9" s="241">
        <f t="shared" si="0"/>
        <v>2260630</v>
      </c>
      <c r="F9" s="249"/>
      <c r="G9" s="365" t="s">
        <v>93</v>
      </c>
      <c r="H9" s="365"/>
      <c r="K9" s="1"/>
      <c r="L9" s="175"/>
      <c r="M9" s="171"/>
      <c r="N9" s="172"/>
      <c r="O9" s="28"/>
      <c r="P9" s="1"/>
    </row>
    <row r="10" spans="1:16" s="2" customFormat="1" ht="33" customHeight="1" thickBot="1" x14ac:dyDescent="0.3">
      <c r="A10" s="366" t="s">
        <v>83</v>
      </c>
      <c r="B10" s="366"/>
      <c r="C10" s="241">
        <v>104502</v>
      </c>
      <c r="D10" s="263">
        <v>10</v>
      </c>
      <c r="E10" s="241">
        <f t="shared" si="0"/>
        <v>104512</v>
      </c>
      <c r="F10" s="249"/>
      <c r="G10" s="367" t="s">
        <v>69</v>
      </c>
      <c r="H10" s="367"/>
      <c r="I10" s="50"/>
      <c r="K10" s="1"/>
      <c r="L10" s="176"/>
      <c r="M10" s="177"/>
      <c r="N10" s="172"/>
      <c r="O10" s="28"/>
      <c r="P10" s="1"/>
    </row>
    <row r="11" spans="1:16" ht="26.25" customHeight="1" x14ac:dyDescent="0.2">
      <c r="A11" s="321" t="s">
        <v>190</v>
      </c>
      <c r="B11" s="321"/>
      <c r="C11" s="321"/>
      <c r="D11" s="321"/>
      <c r="E11" s="321"/>
      <c r="I11" s="51"/>
      <c r="L11" s="28"/>
      <c r="M11" s="28"/>
      <c r="N11" s="28"/>
      <c r="O11" s="28"/>
    </row>
    <row r="12" spans="1:16" ht="26.25" customHeight="1" x14ac:dyDescent="0.2">
      <c r="A12" s="368" t="s">
        <v>251</v>
      </c>
      <c r="B12" s="368"/>
      <c r="C12" s="368"/>
      <c r="D12" s="368"/>
      <c r="E12" s="288"/>
      <c r="I12" s="51"/>
      <c r="L12" s="28"/>
      <c r="M12" s="28"/>
      <c r="N12" s="28"/>
      <c r="O12" s="28"/>
    </row>
    <row r="13" spans="1:16" ht="20.25" customHeight="1" x14ac:dyDescent="0.2">
      <c r="A13" s="28"/>
      <c r="B13" s="28"/>
      <c r="C13" s="28"/>
      <c r="D13" s="28"/>
      <c r="E13" s="28"/>
      <c r="F13" s="28"/>
      <c r="G13" s="28"/>
      <c r="H13" s="28"/>
    </row>
    <row r="14" spans="1:16" ht="33.75" customHeight="1" x14ac:dyDescent="0.2">
      <c r="A14" s="345"/>
      <c r="B14" s="345"/>
      <c r="C14" s="345"/>
      <c r="D14" s="345"/>
      <c r="E14" s="345"/>
      <c r="F14" s="345"/>
      <c r="G14" s="345"/>
      <c r="H14" s="345"/>
    </row>
    <row r="15" spans="1:16" x14ac:dyDescent="0.2">
      <c r="A15" s="28"/>
      <c r="B15" s="28"/>
      <c r="C15" s="28"/>
      <c r="D15" s="28"/>
      <c r="E15" s="28"/>
      <c r="F15" s="28"/>
      <c r="G15" s="28"/>
      <c r="H15" s="28"/>
    </row>
    <row r="16" spans="1:16" x14ac:dyDescent="0.2">
      <c r="A16" s="28"/>
      <c r="B16" s="28"/>
      <c r="C16" s="28"/>
      <c r="D16" s="28"/>
      <c r="E16" s="28"/>
      <c r="F16" s="28"/>
      <c r="G16" s="28"/>
      <c r="H16" s="28"/>
    </row>
    <row r="17" spans="1:9" x14ac:dyDescent="0.2">
      <c r="A17" s="28"/>
      <c r="B17" s="28"/>
      <c r="C17" s="28"/>
      <c r="D17" s="28"/>
      <c r="E17" s="28"/>
      <c r="F17" s="28"/>
      <c r="G17" s="28"/>
      <c r="H17" s="28"/>
    </row>
    <row r="18" spans="1:9" x14ac:dyDescent="0.2">
      <c r="A18" s="28"/>
      <c r="B18" s="28"/>
      <c r="C18" s="28"/>
      <c r="D18" s="28"/>
      <c r="E18" s="28"/>
      <c r="F18" s="28"/>
      <c r="G18" s="28"/>
      <c r="H18" s="28"/>
    </row>
    <row r="19" spans="1:9" x14ac:dyDescent="0.2">
      <c r="A19" s="28"/>
      <c r="B19" s="28"/>
      <c r="C19" s="28"/>
      <c r="D19" s="28"/>
      <c r="E19" s="28"/>
      <c r="F19" s="28"/>
      <c r="G19" s="28"/>
      <c r="H19" s="28"/>
      <c r="I19" s="49"/>
    </row>
    <row r="20" spans="1:9" x14ac:dyDescent="0.2">
      <c r="A20" s="28"/>
      <c r="B20" s="28"/>
      <c r="C20" s="28"/>
      <c r="D20" s="28"/>
      <c r="E20" s="28"/>
      <c r="F20" s="28"/>
      <c r="G20" s="28"/>
      <c r="H20" s="28"/>
    </row>
    <row r="21" spans="1:9" x14ac:dyDescent="0.2">
      <c r="A21" s="28"/>
      <c r="B21" s="28"/>
      <c r="C21" s="28"/>
      <c r="D21" s="28"/>
      <c r="E21" s="28"/>
      <c r="F21" s="28"/>
      <c r="G21" s="28"/>
      <c r="H21" s="28"/>
    </row>
    <row r="22" spans="1:9" x14ac:dyDescent="0.2">
      <c r="A22" s="28"/>
      <c r="B22" s="28"/>
      <c r="C22" s="28"/>
      <c r="D22" s="28"/>
      <c r="E22" s="28"/>
      <c r="F22" s="28"/>
      <c r="G22" s="28"/>
      <c r="H22" s="28"/>
    </row>
    <row r="23" spans="1:9" x14ac:dyDescent="0.2">
      <c r="A23" s="28"/>
      <c r="B23" s="28"/>
      <c r="C23" s="28"/>
      <c r="D23" s="28"/>
      <c r="E23" s="28"/>
      <c r="F23" s="28"/>
      <c r="G23" s="28"/>
      <c r="H23" s="28"/>
    </row>
    <row r="24" spans="1:9" x14ac:dyDescent="0.2">
      <c r="A24" s="28"/>
      <c r="B24" s="28"/>
      <c r="C24" s="28"/>
      <c r="D24" s="28"/>
      <c r="E24" s="28"/>
      <c r="F24" s="28"/>
      <c r="G24" s="28"/>
      <c r="H24" s="28"/>
    </row>
    <row r="25" spans="1:9" x14ac:dyDescent="0.2">
      <c r="A25" s="28"/>
      <c r="B25" s="28"/>
      <c r="C25" s="28"/>
      <c r="D25" s="28"/>
      <c r="E25" s="28"/>
      <c r="F25" s="28"/>
      <c r="G25" s="28"/>
      <c r="H25" s="28"/>
    </row>
    <row r="26" spans="1:9" x14ac:dyDescent="0.2">
      <c r="A26" s="28"/>
      <c r="B26" s="28"/>
      <c r="C26" s="28"/>
      <c r="D26" s="28"/>
      <c r="E26" s="28"/>
      <c r="F26" s="28"/>
      <c r="G26" s="28"/>
      <c r="H26" s="28"/>
    </row>
    <row r="27" spans="1:9" x14ac:dyDescent="0.2">
      <c r="A27" s="28"/>
      <c r="B27" s="28"/>
      <c r="C27" s="28"/>
      <c r="D27" s="28"/>
      <c r="E27" s="28"/>
      <c r="F27" s="28"/>
      <c r="G27" s="28"/>
      <c r="H27" s="28"/>
    </row>
    <row r="28" spans="1:9" x14ac:dyDescent="0.2">
      <c r="A28" s="28"/>
      <c r="B28" s="28"/>
      <c r="C28" s="28"/>
      <c r="D28" s="28"/>
      <c r="E28" s="28"/>
      <c r="F28" s="28"/>
      <c r="G28" s="28"/>
      <c r="H28" s="28"/>
    </row>
    <row r="29" spans="1:9" x14ac:dyDescent="0.2">
      <c r="A29" s="28"/>
      <c r="B29" s="28"/>
      <c r="C29" s="28"/>
      <c r="D29" s="28"/>
      <c r="E29" s="28"/>
      <c r="F29" s="28"/>
      <c r="G29" s="28"/>
      <c r="H29" s="28"/>
    </row>
    <row r="30" spans="1:9" x14ac:dyDescent="0.2">
      <c r="A30" s="28"/>
      <c r="B30" s="28"/>
      <c r="C30" s="28"/>
      <c r="D30" s="28"/>
      <c r="E30" s="28"/>
      <c r="F30" s="28"/>
      <c r="G30" s="28"/>
      <c r="H30" s="28"/>
    </row>
    <row r="31" spans="1:9" x14ac:dyDescent="0.2">
      <c r="A31" s="28"/>
      <c r="B31" s="28"/>
      <c r="C31" s="28"/>
      <c r="D31" s="28"/>
      <c r="E31" s="28"/>
      <c r="F31" s="28"/>
      <c r="G31" s="28"/>
      <c r="H31" s="28"/>
    </row>
    <row r="32" spans="1:9" x14ac:dyDescent="0.2">
      <c r="A32" s="28"/>
      <c r="B32" s="28"/>
      <c r="C32" s="28"/>
      <c r="D32" s="28"/>
      <c r="E32" s="28"/>
      <c r="F32" s="28"/>
      <c r="G32" s="28"/>
      <c r="H32" s="28"/>
    </row>
    <row r="33" spans="1:8" ht="30" customHeight="1" x14ac:dyDescent="0.2">
      <c r="A33" s="28"/>
      <c r="B33" s="28"/>
      <c r="C33" s="28"/>
      <c r="D33" s="28"/>
      <c r="E33" s="28"/>
      <c r="F33" s="28"/>
      <c r="G33" s="28"/>
      <c r="H33" s="28"/>
    </row>
  </sheetData>
  <mergeCells count="18">
    <mergeCell ref="A5:B5"/>
    <mergeCell ref="G5:H5"/>
    <mergeCell ref="A6:B6"/>
    <mergeCell ref="G6:H6"/>
    <mergeCell ref="A1:H1"/>
    <mergeCell ref="A2:H2"/>
    <mergeCell ref="B3:G3"/>
    <mergeCell ref="A4:B4"/>
    <mergeCell ref="G4:H4"/>
    <mergeCell ref="A14:H14"/>
    <mergeCell ref="A7:B7"/>
    <mergeCell ref="G7:H7"/>
    <mergeCell ref="A9:B9"/>
    <mergeCell ref="G9:H9"/>
    <mergeCell ref="A10:B10"/>
    <mergeCell ref="G10:H10"/>
    <mergeCell ref="A11:E11"/>
    <mergeCell ref="A12:D12"/>
  </mergeCells>
  <printOptions horizontalCentered="1"/>
  <pageMargins left="0.25" right="0.25" top="0.75" bottom="0.75" header="0.3" footer="0.3"/>
  <pageSetup paperSize="9" scale="69" orientation="portrait" r:id="rId1"/>
  <headerFooter>
    <oddFooter xml:space="preserve">&amp;C&amp;"Arial,Regular"&amp;16 11&amp;14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4"/>
  <sheetViews>
    <sheetView rightToLeft="1" view="pageBreakPreview" zoomScale="50" zoomScaleNormal="75" zoomScaleSheetLayoutView="50" workbookViewId="0">
      <selection activeCell="M15" sqref="M15"/>
    </sheetView>
  </sheetViews>
  <sheetFormatPr defaultColWidth="9.140625" defaultRowHeight="20.25" x14ac:dyDescent="0.25"/>
  <cols>
    <col min="1" max="1" width="35.140625" style="15" customWidth="1"/>
    <col min="2" max="2" width="47.5703125" style="15" customWidth="1"/>
    <col min="3" max="3" width="39.28515625" style="15" customWidth="1"/>
    <col min="4" max="4" width="37.42578125" style="15" customWidth="1"/>
    <col min="5" max="5" width="36.5703125" style="15" customWidth="1"/>
    <col min="6" max="6" width="32.7109375" style="15" customWidth="1"/>
    <col min="7" max="7" width="23" style="15" customWidth="1"/>
    <col min="8" max="8" width="26.140625" style="15" bestFit="1" customWidth="1"/>
    <col min="9" max="9" width="9.140625" style="15" hidden="1" customWidth="1"/>
    <col min="10" max="10" width="25.28515625" style="85" customWidth="1"/>
    <col min="11" max="11" width="20" style="15" customWidth="1"/>
    <col min="12" max="12" width="21.140625" style="15" customWidth="1"/>
    <col min="13" max="13" width="26.85546875" style="15" customWidth="1"/>
    <col min="14" max="15" width="9.140625" style="15"/>
    <col min="16" max="16" width="15" style="15" customWidth="1"/>
    <col min="17" max="17" width="13.140625" style="15" customWidth="1"/>
    <col min="18" max="18" width="9.140625" style="15"/>
    <col min="19" max="19" width="19.42578125" style="15" customWidth="1"/>
    <col min="20" max="20" width="20.140625" style="15" customWidth="1"/>
    <col min="21" max="21" width="12" style="15" customWidth="1"/>
    <col min="22" max="16384" width="9.140625" style="15"/>
  </cols>
  <sheetData>
    <row r="1" spans="1:22" ht="67.5" customHeight="1" x14ac:dyDescent="0.3">
      <c r="A1" s="379" t="s">
        <v>237</v>
      </c>
      <c r="B1" s="379"/>
      <c r="C1" s="379"/>
      <c r="D1" s="379"/>
      <c r="E1" s="379"/>
      <c r="F1" s="379"/>
      <c r="G1" s="379"/>
      <c r="H1" s="379"/>
      <c r="I1" s="379"/>
    </row>
    <row r="2" spans="1:22" ht="75" customHeight="1" x14ac:dyDescent="0.25">
      <c r="A2" s="336" t="s">
        <v>222</v>
      </c>
      <c r="B2" s="336"/>
      <c r="C2" s="336"/>
      <c r="D2" s="336"/>
      <c r="E2" s="336"/>
      <c r="F2" s="336"/>
      <c r="G2" s="336"/>
      <c r="H2" s="336"/>
      <c r="I2" s="336"/>
    </row>
    <row r="3" spans="1:22" ht="41.25" customHeight="1" thickBot="1" x14ac:dyDescent="0.3">
      <c r="A3" s="16" t="s">
        <v>104</v>
      </c>
      <c r="B3" s="336"/>
      <c r="C3" s="336"/>
      <c r="D3" s="336"/>
      <c r="E3" s="336"/>
      <c r="F3" s="336"/>
      <c r="G3" s="17"/>
      <c r="H3" s="18" t="s">
        <v>105</v>
      </c>
      <c r="I3" s="85"/>
    </row>
    <row r="4" spans="1:22" s="19" customFormat="1" ht="54" customHeight="1" x14ac:dyDescent="0.25">
      <c r="A4" s="337"/>
      <c r="B4" s="261" t="s">
        <v>163</v>
      </c>
      <c r="C4" s="261" t="s">
        <v>164</v>
      </c>
      <c r="D4" s="244" t="s">
        <v>89</v>
      </c>
      <c r="E4" s="244" t="s">
        <v>175</v>
      </c>
      <c r="F4" s="244" t="s">
        <v>90</v>
      </c>
      <c r="G4" s="244" t="s">
        <v>91</v>
      </c>
      <c r="H4" s="341"/>
      <c r="J4" s="157"/>
      <c r="K4" s="20"/>
    </row>
    <row r="5" spans="1:22" s="19" customFormat="1" ht="24" customHeight="1" x14ac:dyDescent="0.25">
      <c r="A5" s="338"/>
      <c r="B5" s="334" t="s">
        <v>169</v>
      </c>
      <c r="C5" s="334" t="s">
        <v>165</v>
      </c>
      <c r="D5" s="334" t="s">
        <v>67</v>
      </c>
      <c r="E5" s="334" t="s">
        <v>176</v>
      </c>
      <c r="F5" s="334" t="s">
        <v>68</v>
      </c>
      <c r="G5" s="334" t="s">
        <v>69</v>
      </c>
      <c r="H5" s="342"/>
      <c r="J5" s="157"/>
    </row>
    <row r="6" spans="1:22" s="19" customFormat="1" ht="66" customHeight="1" thickBot="1" x14ac:dyDescent="0.3">
      <c r="A6" s="339"/>
      <c r="B6" s="335"/>
      <c r="C6" s="335"/>
      <c r="D6" s="335"/>
      <c r="E6" s="335"/>
      <c r="F6" s="335"/>
      <c r="G6" s="335"/>
      <c r="H6" s="343"/>
      <c r="J6" s="157"/>
      <c r="K6" s="20"/>
      <c r="P6" s="121"/>
      <c r="Q6" s="121"/>
      <c r="R6" s="121"/>
      <c r="S6" s="121"/>
      <c r="T6" s="121"/>
      <c r="U6" s="121"/>
    </row>
    <row r="7" spans="1:22" s="22" customFormat="1" ht="39.950000000000003" customHeight="1" x14ac:dyDescent="0.25">
      <c r="A7" s="71" t="s">
        <v>14</v>
      </c>
      <c r="B7" s="61">
        <v>47631</v>
      </c>
      <c r="C7" s="61">
        <v>22263</v>
      </c>
      <c r="D7" s="61">
        <v>1291</v>
      </c>
      <c r="E7" s="61">
        <v>2417</v>
      </c>
      <c r="F7" s="47">
        <f t="shared" ref="F7:F21" si="0">SUM(B7:E7)</f>
        <v>73602</v>
      </c>
      <c r="G7" s="47">
        <v>2580</v>
      </c>
      <c r="H7" s="80" t="s">
        <v>70</v>
      </c>
      <c r="J7" s="158"/>
      <c r="K7" s="148"/>
      <c r="L7" s="10"/>
      <c r="M7" s="156"/>
      <c r="P7" s="122"/>
      <c r="Q7" s="122"/>
      <c r="R7" s="122"/>
      <c r="T7" s="122"/>
      <c r="U7" s="122"/>
      <c r="V7" s="122"/>
    </row>
    <row r="8" spans="1:22" s="22" customFormat="1" ht="39.950000000000003" customHeight="1" x14ac:dyDescent="0.25">
      <c r="A8" s="71" t="s">
        <v>16</v>
      </c>
      <c r="B8" s="73">
        <v>52637</v>
      </c>
      <c r="C8" s="73">
        <v>19719</v>
      </c>
      <c r="D8" s="73">
        <v>2862</v>
      </c>
      <c r="E8" s="73">
        <v>2647</v>
      </c>
      <c r="F8" s="47">
        <f t="shared" si="0"/>
        <v>77865</v>
      </c>
      <c r="G8" s="47">
        <v>911</v>
      </c>
      <c r="H8" s="6" t="s">
        <v>17</v>
      </c>
      <c r="J8" s="158"/>
      <c r="K8" s="148"/>
      <c r="L8" s="10"/>
      <c r="M8" s="156"/>
      <c r="P8" s="122"/>
      <c r="Q8" s="122"/>
      <c r="R8" s="122"/>
      <c r="T8" s="122"/>
      <c r="U8" s="122"/>
      <c r="V8" s="122"/>
    </row>
    <row r="9" spans="1:22" s="22" customFormat="1" ht="39.950000000000003" customHeight="1" x14ac:dyDescent="0.25">
      <c r="A9" s="62" t="s">
        <v>18</v>
      </c>
      <c r="B9" s="73">
        <v>61316</v>
      </c>
      <c r="C9" s="73">
        <v>28554</v>
      </c>
      <c r="D9" s="73">
        <v>3717</v>
      </c>
      <c r="E9" s="47">
        <v>1090</v>
      </c>
      <c r="F9" s="47">
        <f t="shared" si="0"/>
        <v>94677</v>
      </c>
      <c r="G9" s="47">
        <v>2583</v>
      </c>
      <c r="H9" s="6" t="s">
        <v>19</v>
      </c>
      <c r="J9" s="158"/>
      <c r="K9" s="148"/>
      <c r="L9" s="10"/>
      <c r="M9" s="156"/>
      <c r="P9" s="122"/>
      <c r="Q9" s="122"/>
      <c r="R9" s="122"/>
      <c r="T9" s="122"/>
      <c r="U9" s="122"/>
      <c r="V9" s="122"/>
    </row>
    <row r="10" spans="1:22" s="22" customFormat="1" ht="39.950000000000003" customHeight="1" x14ac:dyDescent="0.25">
      <c r="A10" s="62" t="s">
        <v>20</v>
      </c>
      <c r="B10" s="73">
        <v>41146</v>
      </c>
      <c r="C10" s="73">
        <v>25831</v>
      </c>
      <c r="D10" s="73">
        <v>1341</v>
      </c>
      <c r="E10" s="47">
        <v>1918</v>
      </c>
      <c r="F10" s="47">
        <f t="shared" si="0"/>
        <v>70236</v>
      </c>
      <c r="G10" s="47">
        <v>5967</v>
      </c>
      <c r="H10" s="6" t="s">
        <v>21</v>
      </c>
      <c r="J10" s="158"/>
      <c r="K10" s="148"/>
      <c r="L10" s="10"/>
      <c r="M10" s="156"/>
      <c r="P10" s="122"/>
      <c r="Q10" s="122"/>
      <c r="R10" s="122"/>
      <c r="T10" s="122"/>
      <c r="U10" s="122"/>
      <c r="V10" s="122"/>
    </row>
    <row r="11" spans="1:22" s="22" customFormat="1" ht="39.950000000000003" customHeight="1" x14ac:dyDescent="0.25">
      <c r="A11" s="81" t="s">
        <v>22</v>
      </c>
      <c r="B11" s="84">
        <v>1684210</v>
      </c>
      <c r="C11" s="61">
        <v>232120</v>
      </c>
      <c r="D11" s="61">
        <v>8624</v>
      </c>
      <c r="E11" s="61">
        <v>32182</v>
      </c>
      <c r="F11" s="47">
        <f t="shared" si="0"/>
        <v>1957136</v>
      </c>
      <c r="G11" s="47">
        <v>22003</v>
      </c>
      <c r="H11" s="6" t="s">
        <v>23</v>
      </c>
      <c r="J11" s="158"/>
      <c r="K11" s="148"/>
      <c r="L11" s="10"/>
      <c r="M11" s="156"/>
      <c r="P11" s="122"/>
      <c r="Q11" s="122"/>
      <c r="R11" s="122"/>
      <c r="T11" s="122"/>
      <c r="U11" s="122"/>
      <c r="V11" s="122"/>
    </row>
    <row r="12" spans="1:22" s="22" customFormat="1" ht="39.950000000000003" customHeight="1" x14ac:dyDescent="0.25">
      <c r="A12" s="62" t="s">
        <v>24</v>
      </c>
      <c r="B12" s="73">
        <v>99436</v>
      </c>
      <c r="C12" s="73">
        <v>45081</v>
      </c>
      <c r="D12" s="73">
        <v>7660</v>
      </c>
      <c r="E12" s="73">
        <v>2019</v>
      </c>
      <c r="F12" s="47">
        <f t="shared" si="0"/>
        <v>154196</v>
      </c>
      <c r="G12" s="47">
        <v>5482</v>
      </c>
      <c r="H12" s="6" t="s">
        <v>25</v>
      </c>
      <c r="J12" s="158"/>
      <c r="K12" s="148"/>
      <c r="L12" s="10"/>
      <c r="M12" s="156"/>
      <c r="P12" s="122"/>
      <c r="Q12" s="122"/>
      <c r="R12" s="122"/>
      <c r="T12" s="122"/>
      <c r="U12" s="122"/>
      <c r="V12" s="122"/>
    </row>
    <row r="13" spans="1:22" s="22" customFormat="1" ht="39.950000000000003" customHeight="1" x14ac:dyDescent="0.25">
      <c r="A13" s="62" t="s">
        <v>26</v>
      </c>
      <c r="B13" s="73">
        <v>70405</v>
      </c>
      <c r="C13" s="73">
        <v>16446</v>
      </c>
      <c r="D13" s="73">
        <v>2711</v>
      </c>
      <c r="E13" s="47">
        <v>1456</v>
      </c>
      <c r="F13" s="47">
        <f t="shared" si="0"/>
        <v>91018</v>
      </c>
      <c r="G13" s="47">
        <v>7638</v>
      </c>
      <c r="H13" s="6" t="s">
        <v>27</v>
      </c>
      <c r="J13" s="158"/>
      <c r="K13" s="148"/>
      <c r="L13" s="10"/>
      <c r="M13" s="156"/>
      <c r="P13" s="122"/>
      <c r="Q13" s="122"/>
      <c r="R13" s="122"/>
      <c r="T13" s="122"/>
      <c r="U13" s="122"/>
      <c r="V13" s="122"/>
    </row>
    <row r="14" spans="1:22" s="22" customFormat="1" ht="39.950000000000003" customHeight="1" x14ac:dyDescent="0.25">
      <c r="A14" s="62" t="s">
        <v>28</v>
      </c>
      <c r="B14" s="73">
        <v>49448</v>
      </c>
      <c r="C14" s="73">
        <v>37123</v>
      </c>
      <c r="D14" s="73">
        <v>11648</v>
      </c>
      <c r="E14" s="47">
        <v>1834</v>
      </c>
      <c r="F14" s="47">
        <f t="shared" si="0"/>
        <v>100053</v>
      </c>
      <c r="G14" s="47">
        <v>12321</v>
      </c>
      <c r="H14" s="6" t="s">
        <v>29</v>
      </c>
      <c r="J14" s="158"/>
      <c r="K14" s="148"/>
      <c r="L14" s="10"/>
      <c r="M14" s="156"/>
      <c r="P14" s="122"/>
      <c r="Q14" s="122"/>
      <c r="R14" s="122"/>
      <c r="T14" s="122"/>
      <c r="U14" s="122"/>
      <c r="V14" s="122"/>
    </row>
    <row r="15" spans="1:22" s="22" customFormat="1" ht="39.950000000000003" customHeight="1" x14ac:dyDescent="0.25">
      <c r="A15" s="62" t="s">
        <v>30</v>
      </c>
      <c r="B15" s="61">
        <v>28053</v>
      </c>
      <c r="C15" s="61">
        <v>30668</v>
      </c>
      <c r="D15" s="61">
        <v>1053</v>
      </c>
      <c r="E15" s="73">
        <v>680</v>
      </c>
      <c r="F15" s="47">
        <f t="shared" si="0"/>
        <v>60454</v>
      </c>
      <c r="G15" s="47">
        <v>736</v>
      </c>
      <c r="H15" s="6" t="s">
        <v>92</v>
      </c>
      <c r="J15" s="158"/>
      <c r="K15" s="148"/>
      <c r="L15" s="10"/>
      <c r="M15" s="156"/>
      <c r="P15" s="122"/>
      <c r="Q15" s="122"/>
      <c r="R15" s="122"/>
      <c r="T15" s="122"/>
      <c r="U15" s="122"/>
      <c r="V15" s="122"/>
    </row>
    <row r="16" spans="1:22" s="22" customFormat="1" ht="39.950000000000003" customHeight="1" x14ac:dyDescent="0.25">
      <c r="A16" s="62" t="s">
        <v>32</v>
      </c>
      <c r="B16" s="73">
        <v>73208</v>
      </c>
      <c r="C16" s="73">
        <v>14315</v>
      </c>
      <c r="D16" s="73">
        <v>4347</v>
      </c>
      <c r="E16" s="73">
        <v>1734</v>
      </c>
      <c r="F16" s="47">
        <f t="shared" si="0"/>
        <v>93604</v>
      </c>
      <c r="G16" s="47">
        <v>10250</v>
      </c>
      <c r="H16" s="6" t="s">
        <v>73</v>
      </c>
      <c r="J16" s="158"/>
      <c r="K16" s="148"/>
      <c r="L16" s="10"/>
      <c r="M16" s="156"/>
      <c r="P16" s="122"/>
      <c r="Q16" s="122"/>
      <c r="R16" s="122"/>
      <c r="T16" s="122"/>
      <c r="U16" s="122"/>
      <c r="V16" s="122"/>
    </row>
    <row r="17" spans="1:22" s="22" customFormat="1" ht="39.950000000000003" customHeight="1" x14ac:dyDescent="0.25">
      <c r="A17" s="62" t="s">
        <v>34</v>
      </c>
      <c r="B17" s="73">
        <v>62405</v>
      </c>
      <c r="C17" s="73">
        <v>29110</v>
      </c>
      <c r="D17" s="73">
        <v>5567</v>
      </c>
      <c r="E17" s="47">
        <v>2138</v>
      </c>
      <c r="F17" s="47">
        <f t="shared" si="0"/>
        <v>99220</v>
      </c>
      <c r="G17" s="47">
        <v>8730</v>
      </c>
      <c r="H17" s="6" t="s">
        <v>74</v>
      </c>
      <c r="J17" s="158"/>
      <c r="K17" s="148"/>
      <c r="L17" s="10"/>
      <c r="M17" s="156"/>
      <c r="P17" s="122"/>
      <c r="Q17" s="122"/>
      <c r="R17" s="122"/>
      <c r="T17" s="122"/>
      <c r="U17" s="122"/>
      <c r="V17" s="122"/>
    </row>
    <row r="18" spans="1:22" s="22" customFormat="1" ht="39.950000000000003" customHeight="1" x14ac:dyDescent="0.25">
      <c r="A18" s="62" t="s">
        <v>36</v>
      </c>
      <c r="B18" s="73">
        <v>40390</v>
      </c>
      <c r="C18" s="73">
        <v>17728</v>
      </c>
      <c r="D18" s="73">
        <v>2511</v>
      </c>
      <c r="E18" s="47">
        <v>622</v>
      </c>
      <c r="F18" s="47">
        <f t="shared" si="0"/>
        <v>61251</v>
      </c>
      <c r="G18" s="47">
        <v>4711</v>
      </c>
      <c r="H18" s="6" t="s">
        <v>75</v>
      </c>
      <c r="J18" s="158"/>
      <c r="K18" s="148"/>
      <c r="L18" s="10"/>
      <c r="M18" s="156"/>
      <c r="P18" s="122"/>
      <c r="Q18" s="122"/>
      <c r="R18" s="122"/>
      <c r="T18" s="122"/>
      <c r="U18" s="122"/>
      <c r="V18" s="122"/>
    </row>
    <row r="19" spans="1:22" s="22" customFormat="1" ht="39.950000000000003" customHeight="1" x14ac:dyDescent="0.25">
      <c r="A19" s="62" t="s">
        <v>38</v>
      </c>
      <c r="B19" s="61">
        <v>73339</v>
      </c>
      <c r="C19" s="61">
        <v>17647</v>
      </c>
      <c r="D19" s="61">
        <v>3501</v>
      </c>
      <c r="E19" s="61">
        <v>1076</v>
      </c>
      <c r="F19" s="47">
        <f t="shared" si="0"/>
        <v>95563</v>
      </c>
      <c r="G19" s="47">
        <v>5527</v>
      </c>
      <c r="H19" s="6" t="s">
        <v>76</v>
      </c>
      <c r="J19" s="158"/>
      <c r="K19" s="148"/>
      <c r="L19" s="10"/>
      <c r="M19" s="156"/>
      <c r="P19" s="122"/>
      <c r="Q19" s="122"/>
      <c r="R19" s="122"/>
      <c r="T19" s="122"/>
      <c r="U19" s="122"/>
      <c r="V19" s="122"/>
    </row>
    <row r="20" spans="1:22" s="22" customFormat="1" ht="39.950000000000003" customHeight="1" x14ac:dyDescent="0.25">
      <c r="A20" s="62" t="s">
        <v>40</v>
      </c>
      <c r="B20" s="73">
        <v>41308</v>
      </c>
      <c r="C20" s="73">
        <v>15915</v>
      </c>
      <c r="D20" s="73">
        <v>3405</v>
      </c>
      <c r="E20" s="73">
        <v>1020</v>
      </c>
      <c r="F20" s="47">
        <f t="shared" si="0"/>
        <v>61648</v>
      </c>
      <c r="G20" s="47">
        <v>2902</v>
      </c>
      <c r="H20" s="6" t="s">
        <v>77</v>
      </c>
      <c r="J20" s="158"/>
      <c r="K20" s="148"/>
      <c r="L20" s="10"/>
      <c r="M20" s="156"/>
      <c r="P20" s="122"/>
      <c r="Q20" s="122"/>
      <c r="R20" s="122"/>
      <c r="T20" s="122"/>
      <c r="U20" s="122"/>
      <c r="V20" s="122"/>
    </row>
    <row r="21" spans="1:22" s="22" customFormat="1" ht="39.950000000000003" customHeight="1" thickBot="1" x14ac:dyDescent="0.3">
      <c r="A21" s="63" t="s">
        <v>42</v>
      </c>
      <c r="B21" s="76">
        <v>154907</v>
      </c>
      <c r="C21" s="76">
        <v>48284</v>
      </c>
      <c r="D21" s="76">
        <v>8012</v>
      </c>
      <c r="E21" s="183">
        <v>11778</v>
      </c>
      <c r="F21" s="183">
        <f t="shared" si="0"/>
        <v>222981</v>
      </c>
      <c r="G21" s="61">
        <v>14584</v>
      </c>
      <c r="H21" s="82" t="s">
        <v>78</v>
      </c>
      <c r="J21" s="158"/>
      <c r="K21" s="148"/>
      <c r="L21" s="10"/>
      <c r="M21" s="156"/>
      <c r="P21" s="122"/>
      <c r="Q21" s="122"/>
      <c r="R21" s="122"/>
      <c r="T21" s="122"/>
      <c r="U21" s="122"/>
      <c r="V21" s="122"/>
    </row>
    <row r="22" spans="1:22" s="19" customFormat="1" ht="39.950000000000003" customHeight="1" thickBot="1" x14ac:dyDescent="0.3">
      <c r="A22" s="262" t="s">
        <v>86</v>
      </c>
      <c r="B22" s="254">
        <v>2579839</v>
      </c>
      <c r="C22" s="254">
        <v>600804</v>
      </c>
      <c r="D22" s="254">
        <v>68250</v>
      </c>
      <c r="E22" s="254">
        <v>64611</v>
      </c>
      <c r="F22" s="254">
        <f t="shared" ref="F22" si="1">SUM(F7:F21)</f>
        <v>3313504</v>
      </c>
      <c r="G22" s="254">
        <v>106925</v>
      </c>
      <c r="H22" s="255" t="s">
        <v>93</v>
      </c>
      <c r="J22" s="158"/>
      <c r="K22" s="142"/>
      <c r="L22" s="159"/>
      <c r="M22" s="156"/>
      <c r="P22" s="120"/>
      <c r="Q22" s="120"/>
      <c r="R22" s="120"/>
      <c r="T22" s="122"/>
      <c r="U22" s="120"/>
      <c r="V22" s="120"/>
    </row>
    <row r="23" spans="1:22" ht="33" customHeight="1" x14ac:dyDescent="0.25">
      <c r="A23" s="378" t="s">
        <v>188</v>
      </c>
      <c r="B23" s="378"/>
      <c r="C23" s="351"/>
      <c r="D23" s="351"/>
      <c r="E23" s="351"/>
      <c r="F23" s="351"/>
      <c r="G23" s="351"/>
      <c r="H23" s="351"/>
    </row>
    <row r="24" spans="1:22" ht="29.25" customHeight="1" x14ac:dyDescent="0.25">
      <c r="A24" s="60"/>
      <c r="C24" s="23"/>
      <c r="D24" s="351"/>
      <c r="E24" s="351"/>
      <c r="F24" s="351"/>
      <c r="G24" s="351"/>
      <c r="H24" s="351"/>
    </row>
  </sheetData>
  <mergeCells count="14">
    <mergeCell ref="C23:H23"/>
    <mergeCell ref="D24:H24"/>
    <mergeCell ref="A23:B23"/>
    <mergeCell ref="A1:I1"/>
    <mergeCell ref="A2:I2"/>
    <mergeCell ref="H4:H6"/>
    <mergeCell ref="C5:C6"/>
    <mergeCell ref="B3:F3"/>
    <mergeCell ref="A4:A6"/>
    <mergeCell ref="E5:E6"/>
    <mergeCell ref="G5:G6"/>
    <mergeCell ref="F5:F6"/>
    <mergeCell ref="B5:B6"/>
    <mergeCell ref="D5:D6"/>
  </mergeCells>
  <printOptions horizontalCentered="1"/>
  <pageMargins left="0.25" right="0.25" top="0.61" bottom="0.67" header="0.3" footer="0.3"/>
  <pageSetup paperSize="9" scale="48" orientation="landscape" r:id="rId1"/>
  <headerFooter>
    <oddFooter>&amp;C&amp;"Arial,Regular"&amp;18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مؤشرات </vt:lpstr>
      <vt:lpstr>اطوال الطرق </vt:lpstr>
      <vt:lpstr> جسور وطرق</vt:lpstr>
      <vt:lpstr> دائمي  ج </vt:lpstr>
      <vt:lpstr>دائمي سنة الصنع ج </vt:lpstr>
      <vt:lpstr>وطني ج  </vt:lpstr>
      <vt:lpstr>وطني سنة الصنع ج</vt:lpstr>
      <vt:lpstr>وطني وقود ج</vt:lpstr>
      <vt:lpstr>وطني +موازي </vt:lpstr>
      <vt:lpstr>وقود وطني+وموازي </vt:lpstr>
      <vt:lpstr>3 لوحات  </vt:lpstr>
      <vt:lpstr>اقليم  ج</vt:lpstr>
      <vt:lpstr>اقليم سنة صنع ج </vt:lpstr>
      <vt:lpstr>اقليم وقود ج (2)</vt:lpstr>
      <vt:lpstr>تراكمي</vt:lpstr>
      <vt:lpstr>' جسور وطرق'!Print_Area</vt:lpstr>
      <vt:lpstr>' دائمي  ج '!Print_Area</vt:lpstr>
      <vt:lpstr>'3 لوحات  '!Print_Area</vt:lpstr>
      <vt:lpstr>'اطوال الطرق '!Print_Area</vt:lpstr>
      <vt:lpstr>'اقليم  ج'!Print_Area</vt:lpstr>
      <vt:lpstr>'اقليم سنة صنع ج '!Print_Area</vt:lpstr>
      <vt:lpstr>'اقليم وقود ج (2)'!Print_Area</vt:lpstr>
      <vt:lpstr>تراكمي!Print_Area</vt:lpstr>
      <vt:lpstr>'دائمي سنة الصنع ج '!Print_Area</vt:lpstr>
      <vt:lpstr>'مؤشرات '!Print_Area</vt:lpstr>
      <vt:lpstr>'وطني +موازي '!Print_Area</vt:lpstr>
      <vt:lpstr>'وطني ج  '!Print_Area</vt:lpstr>
      <vt:lpstr>'وطني سنة الصنع ج'!Print_Area</vt:lpstr>
      <vt:lpstr>'وطني وقود ج'!Print_Area</vt:lpstr>
      <vt:lpstr>'وقود وطني+وموازي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2025-12-16T06:28:32Z</dcterms:modified>
</cp:coreProperties>
</file>